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ash\Desktop\imagecompressor\"/>
    </mc:Choice>
  </mc:AlternateContent>
  <bookViews>
    <workbookView xWindow="0" yWindow="225" windowWidth="15345" windowHeight="4530"/>
  </bookViews>
  <sheets>
    <sheet name="Смета с материалом" sheetId="5" r:id="rId1"/>
    <sheet name="Смета без материала" sheetId="6" r:id="rId2"/>
  </sheet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3" i="5" l="1"/>
  <c r="G112" i="5"/>
  <c r="F111" i="5"/>
  <c r="G110" i="5"/>
  <c r="G109" i="5"/>
  <c r="G108" i="5"/>
  <c r="F107" i="5"/>
  <c r="G106" i="5"/>
  <c r="G105" i="5"/>
  <c r="F104" i="5"/>
  <c r="G103" i="5"/>
  <c r="G102" i="5"/>
  <c r="F101" i="5"/>
  <c r="G100" i="5"/>
  <c r="G99" i="5"/>
  <c r="G98" i="5"/>
  <c r="G97" i="5"/>
  <c r="G96" i="5"/>
  <c r="F95" i="5"/>
  <c r="G93" i="5"/>
  <c r="G92" i="5"/>
  <c r="F91" i="5"/>
  <c r="G90" i="5"/>
  <c r="F89" i="5"/>
  <c r="G88" i="5"/>
  <c r="F87" i="5"/>
  <c r="G86" i="5"/>
  <c r="G85" i="5"/>
  <c r="F84" i="5"/>
  <c r="G83" i="5"/>
  <c r="G82" i="5"/>
  <c r="G81" i="5"/>
  <c r="F80" i="5"/>
  <c r="G78" i="5"/>
  <c r="G77" i="5"/>
  <c r="F76" i="5"/>
  <c r="G75" i="5"/>
  <c r="G74" i="5"/>
  <c r="G73" i="5"/>
  <c r="F72" i="5"/>
  <c r="G71" i="5"/>
  <c r="G70" i="5"/>
  <c r="F69" i="5"/>
  <c r="G68" i="5"/>
  <c r="G67" i="5"/>
  <c r="G66" i="5"/>
  <c r="F65" i="5"/>
  <c r="G64" i="5"/>
  <c r="G63" i="5"/>
  <c r="F62" i="5"/>
  <c r="G61" i="5"/>
  <c r="G60" i="5"/>
  <c r="G59" i="5"/>
  <c r="G58" i="5"/>
  <c r="G57" i="5"/>
  <c r="F56" i="5"/>
  <c r="F55" i="5"/>
  <c r="G53" i="5"/>
  <c r="G52" i="5"/>
  <c r="G51" i="5"/>
  <c r="G50" i="5"/>
  <c r="F49" i="5"/>
  <c r="G48" i="5"/>
  <c r="F47" i="5"/>
  <c r="G46" i="5"/>
  <c r="F45" i="5"/>
  <c r="G44" i="5"/>
  <c r="G43" i="5"/>
  <c r="G42" i="5"/>
  <c r="F41" i="5"/>
  <c r="G40" i="5"/>
  <c r="F39" i="5"/>
  <c r="G38" i="5"/>
  <c r="G37" i="5"/>
  <c r="F36" i="5"/>
  <c r="G35" i="5"/>
  <c r="G34" i="5"/>
  <c r="G33" i="5"/>
  <c r="G32" i="5"/>
  <c r="F31" i="5"/>
  <c r="F30" i="5"/>
  <c r="G29" i="5"/>
  <c r="G28" i="5"/>
  <c r="F27" i="5"/>
  <c r="G25" i="5"/>
  <c r="G24" i="5"/>
  <c r="G23" i="5"/>
  <c r="G22" i="5"/>
  <c r="G21" i="5"/>
  <c r="F20" i="5"/>
  <c r="G19" i="5"/>
  <c r="G18" i="5"/>
  <c r="G17" i="5"/>
  <c r="G16" i="5"/>
  <c r="F15" i="5"/>
  <c r="G14" i="5"/>
  <c r="F13" i="5"/>
  <c r="G12" i="5"/>
  <c r="F11" i="5"/>
  <c r="G10" i="5"/>
  <c r="F9" i="5"/>
  <c r="G8" i="5"/>
  <c r="G114" i="5"/>
  <c r="F7" i="5"/>
  <c r="F115" i="5"/>
  <c r="F122" i="5"/>
  <c r="F123" i="5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7" i="6"/>
  <c r="F16" i="6"/>
  <c r="F15" i="6"/>
  <c r="F14" i="6"/>
  <c r="F13" i="6"/>
  <c r="F12" i="6"/>
  <c r="F53" i="6"/>
  <c r="F55" i="6"/>
  <c r="F61" i="6"/>
  <c r="F9" i="6"/>
  <c r="F54" i="6"/>
  <c r="F56" i="6"/>
  <c r="F121" i="5"/>
  <c r="F124" i="5"/>
  <c r="G116" i="5"/>
  <c r="F62" i="6"/>
  <c r="F63" i="6"/>
  <c r="F64" i="6"/>
  <c r="F65" i="6"/>
</calcChain>
</file>

<file path=xl/sharedStrings.xml><?xml version="1.0" encoding="utf-8"?>
<sst xmlns="http://schemas.openxmlformats.org/spreadsheetml/2006/main" count="349" uniqueCount="184">
  <si>
    <t>Приложение к договору №__   от __.__.2016</t>
  </si>
  <si>
    <t>Смета. Коммерческое предложение. Компания "ОТДЕЛКА И РЕМОНТ"         WWW.REMONT-OTDELKA.PERM.RU</t>
  </si>
  <si>
    <t>Расчёт стоимости  внутренней отделки по адресу__________________</t>
  </si>
  <si>
    <t>№</t>
  </si>
  <si>
    <t>Наименование работ</t>
  </si>
  <si>
    <t>Ед. изм.</t>
  </si>
  <si>
    <t>Кол-во</t>
  </si>
  <si>
    <t>Стоимость, руб.</t>
  </si>
  <si>
    <t>Цена за.ед. изм.</t>
  </si>
  <si>
    <t>Работа</t>
  </si>
  <si>
    <t>материал</t>
  </si>
  <si>
    <t>Пол</t>
  </si>
  <si>
    <t>Демонтаж деревянного пола, погрузка</t>
  </si>
  <si>
    <t>м2</t>
  </si>
  <si>
    <t>Машина од мусор</t>
  </si>
  <si>
    <t>шт</t>
  </si>
  <si>
    <t>Армировка пола  шаг 300*300</t>
  </si>
  <si>
    <t>Арматура диаметр 8мм</t>
  </si>
  <si>
    <t>Бетонирование по маякам толщина до  150 мм</t>
  </si>
  <si>
    <t>Бетон м150</t>
  </si>
  <si>
    <t>м3</t>
  </si>
  <si>
    <t>Грунтование пола</t>
  </si>
  <si>
    <t>Грунтовка оптимист 5 литр</t>
  </si>
  <si>
    <t>Укладка плитки</t>
  </si>
  <si>
    <t>Керамогранит серый 300х300 МС611</t>
  </si>
  <si>
    <t>Крестики</t>
  </si>
  <si>
    <t>упак</t>
  </si>
  <si>
    <t>Клей плиточный Бергауф Керамик Про 25кг</t>
  </si>
  <si>
    <t>Затирка 2кг</t>
  </si>
  <si>
    <t>Монтаж Плинтуса ПВХ</t>
  </si>
  <si>
    <t>м.п</t>
  </si>
  <si>
    <t>Плинтус</t>
  </si>
  <si>
    <t>Угол внутренний</t>
  </si>
  <si>
    <t>Угол наружный</t>
  </si>
  <si>
    <t>Заглушки</t>
  </si>
  <si>
    <t>комплект</t>
  </si>
  <si>
    <t>Саморез 3.2х16 пресшайба</t>
  </si>
  <si>
    <t>Стены</t>
  </si>
  <si>
    <t>Демонтаж фанеры со стен и каркаса, погрузка</t>
  </si>
  <si>
    <t>Мешки под мусор</t>
  </si>
  <si>
    <t>Машина под мусор</t>
  </si>
  <si>
    <t>Демонтаж дверей</t>
  </si>
  <si>
    <t xml:space="preserve">Монтаж каркаса  Алюминевый профиль </t>
  </si>
  <si>
    <t>Профиль  60*27*3000*0,55</t>
  </si>
  <si>
    <t>Подвес прямой</t>
  </si>
  <si>
    <t>Саморез 3.2х16 пресшайба, ХПС 6х40</t>
  </si>
  <si>
    <t>Профиль для перегородки 28*27*3000*0,55</t>
  </si>
  <si>
    <t>Монтаж ГКЛ на стены в один слой</t>
  </si>
  <si>
    <t xml:space="preserve">ГКЛ гипсополимер 12 мм </t>
  </si>
  <si>
    <t>лист</t>
  </si>
  <si>
    <t>Кррепеж (саморезы)</t>
  </si>
  <si>
    <t>Монтж армирующего уголка</t>
  </si>
  <si>
    <t>Армирующий уголок</t>
  </si>
  <si>
    <t>Шпаклевка стен под обои</t>
  </si>
  <si>
    <t>Фюген фюллер (клей для ГКЛ) 25 кг</t>
  </si>
  <si>
    <t>меш</t>
  </si>
  <si>
    <t>Родбанд паста 18 кг</t>
  </si>
  <si>
    <t>бан</t>
  </si>
  <si>
    <t>Серпянка 45 м</t>
  </si>
  <si>
    <t>Грунтование с тен</t>
  </si>
  <si>
    <t>Оклейка стен обоями</t>
  </si>
  <si>
    <t>Обои виниловые под Окраску 25м2</t>
  </si>
  <si>
    <t>Покраска стен</t>
  </si>
  <si>
    <t>Краска 10литр Славден колерованная</t>
  </si>
  <si>
    <t>Кисти, валики, ванночки</t>
  </si>
  <si>
    <t>Пленка укрывная</t>
  </si>
  <si>
    <t>Скотч молярный</t>
  </si>
  <si>
    <t>рул</t>
  </si>
  <si>
    <t>Потолок</t>
  </si>
  <si>
    <t>Демонтаж потолка из ГКЛ</t>
  </si>
  <si>
    <t>Подвес регулируемый</t>
  </si>
  <si>
    <t xml:space="preserve">Соединитель профилей </t>
  </si>
  <si>
    <t>Монтаж ГКЛ на потолок</t>
  </si>
  <si>
    <t xml:space="preserve">ГКЛ гипсополимер 9 мм </t>
  </si>
  <si>
    <t>Шпаклевка потолка</t>
  </si>
  <si>
    <t>Фюген фюллер (клей для ГКЛ) 5 кг</t>
  </si>
  <si>
    <t>Грунтование потолка</t>
  </si>
  <si>
    <t>Валик</t>
  </si>
  <si>
    <t>Покраска потолка</t>
  </si>
  <si>
    <t>Краска 5литр Славден</t>
  </si>
  <si>
    <t>Монтаж потолка "Байкал"</t>
  </si>
  <si>
    <t>Потолок "Байкал"</t>
  </si>
  <si>
    <t>Крепеж</t>
  </si>
  <si>
    <t>Элктрика</t>
  </si>
  <si>
    <t>Прокладка кабеля 3*2,5 в гофре</t>
  </si>
  <si>
    <t>Кабель ВВГНГ 3*2,5</t>
  </si>
  <si>
    <t>Гофра</t>
  </si>
  <si>
    <t>Стяжки, пробки</t>
  </si>
  <si>
    <t>Монтаж распаячных коробок, комутация</t>
  </si>
  <si>
    <t>Распаячная коробка</t>
  </si>
  <si>
    <t>ши</t>
  </si>
  <si>
    <t>Сизы</t>
  </si>
  <si>
    <t>Монтаж щитка</t>
  </si>
  <si>
    <t>Щитока на 12 атоматов</t>
  </si>
  <si>
    <t>Монтаж, подключение автоматов</t>
  </si>
  <si>
    <t>Автомат</t>
  </si>
  <si>
    <t>Монтаж розеток, выключателей</t>
  </si>
  <si>
    <t>Розети ,выключатели"Прима"</t>
  </si>
  <si>
    <t>Стаканы</t>
  </si>
  <si>
    <t>Сантехника</t>
  </si>
  <si>
    <t xml:space="preserve">Прокладка труб водопровода </t>
  </si>
  <si>
    <t>Труба полипропилен 20мм</t>
  </si>
  <si>
    <t>Муфта ПП с креплением к стене</t>
  </si>
  <si>
    <t xml:space="preserve">Кран запорный </t>
  </si>
  <si>
    <t>Отводы, уголк, тройнки, муфты</t>
  </si>
  <si>
    <t>Монтаж и подключение водонагревательного котла</t>
  </si>
  <si>
    <t>Котел водонагревательный 200 литровhttps://my.tiu.ru/remote/context_ads/click_ad/1068877</t>
  </si>
  <si>
    <t>Шланг соеденительный гибкий</t>
  </si>
  <si>
    <t>Монтаж и подключение унитаза</t>
  </si>
  <si>
    <t>Унитаз</t>
  </si>
  <si>
    <t>Монтаж и аодключение раковин</t>
  </si>
  <si>
    <t>СмесительБолгария</t>
  </si>
  <si>
    <t>Раковина керамическая</t>
  </si>
  <si>
    <t>Монтаж и подключение канализации</t>
  </si>
  <si>
    <t>Крепежи монтажные элементы</t>
  </si>
  <si>
    <t>Труб, отводы, тройники, переходники</t>
  </si>
  <si>
    <t>Всего материалов:</t>
  </si>
  <si>
    <t>Всего работ:</t>
  </si>
  <si>
    <t>ИТОГО ПО СМЕТЕ:</t>
  </si>
  <si>
    <t>Срок выполнения работ 30 колендарных дней с момента внесения предоплаты</t>
  </si>
  <si>
    <t>Порядок оплаты</t>
  </si>
  <si>
    <t>Вид оплаты</t>
  </si>
  <si>
    <t>День оплаты</t>
  </si>
  <si>
    <t>Сумма</t>
  </si>
  <si>
    <t>Аванс на материал</t>
  </si>
  <si>
    <t>1-й день</t>
  </si>
  <si>
    <t xml:space="preserve">Аванс </t>
  </si>
  <si>
    <t>9-й день</t>
  </si>
  <si>
    <t>Конечная оплата, в течении трех дней, с момента подписания актов выполненных работ</t>
  </si>
  <si>
    <t>30-й день</t>
  </si>
  <si>
    <t>Итого</t>
  </si>
  <si>
    <t>Исполнитель:</t>
  </si>
  <si>
    <t>Заказчик:</t>
  </si>
  <si>
    <t xml:space="preserve">Директор __________/                   </t>
  </si>
  <si>
    <t xml:space="preserve">Директор  </t>
  </si>
  <si>
    <t>______________/ ______________/</t>
  </si>
  <si>
    <t xml:space="preserve">                                   м.п</t>
  </si>
  <si>
    <t>Итого:</t>
  </si>
  <si>
    <t>Работы</t>
  </si>
  <si>
    <t>Демонтаж перегородок из пгп</t>
  </si>
  <si>
    <t>Уладка ламината</t>
  </si>
  <si>
    <t>Монтаж плинтуса ПВХ</t>
  </si>
  <si>
    <t>м.п.</t>
  </si>
  <si>
    <t>Укладка линолеума</t>
  </si>
  <si>
    <t>Монтаж порогов</t>
  </si>
  <si>
    <t>шт.</t>
  </si>
  <si>
    <t>Грунтовка стен</t>
  </si>
  <si>
    <t>Шпаклевка стен на 2 раза под обои</t>
  </si>
  <si>
    <t xml:space="preserve">Поклейка обоев </t>
  </si>
  <si>
    <t>Шпаклевка откосовна 2 раза</t>
  </si>
  <si>
    <t>Покраска откосов</t>
  </si>
  <si>
    <t>Монтаж плитки на стены</t>
  </si>
  <si>
    <t>Шпаклевка потолка на 2 раза</t>
  </si>
  <si>
    <t>Покраска потлка на 2 раза</t>
  </si>
  <si>
    <t>Монтаж пластиковых панелей на потолок</t>
  </si>
  <si>
    <t>Монтаж дверей</t>
  </si>
  <si>
    <t>Монтаж короба из ГКЛ</t>
  </si>
  <si>
    <t>Монтаж водопровода</t>
  </si>
  <si>
    <t>компекс</t>
  </si>
  <si>
    <t>Перенос счетчиков</t>
  </si>
  <si>
    <t>Установка ванны/джакузи</t>
  </si>
  <si>
    <t>Установка инсталляции</t>
  </si>
  <si>
    <t>Установка раковины</t>
  </si>
  <si>
    <t>Разгрузка материала/вынос мусора</t>
  </si>
  <si>
    <t>компл.</t>
  </si>
  <si>
    <t>Штробление стен</t>
  </si>
  <si>
    <t>м</t>
  </si>
  <si>
    <t>Монтаж кабеля</t>
  </si>
  <si>
    <t>Сверление отверстия в бетоне  под розетку и выкл.</t>
  </si>
  <si>
    <t>Сверление отверстия в  пазогребне под розетку и выкл.</t>
  </si>
  <si>
    <t>Монтаж и подключение розетки</t>
  </si>
  <si>
    <t>Монтаж и подключение выключателя</t>
  </si>
  <si>
    <t>Монтаж и распределительной коробки</t>
  </si>
  <si>
    <t>Монтаж и подключение канального вентелятора</t>
  </si>
  <si>
    <t>Итого Материалов:</t>
  </si>
  <si>
    <t>Итого работ:</t>
  </si>
  <si>
    <t>Всего:</t>
  </si>
  <si>
    <t>Срок выполнения работ 35 колендарных дней с момента подписания договора</t>
  </si>
  <si>
    <t>7-й день</t>
  </si>
  <si>
    <t>15-й день</t>
  </si>
  <si>
    <t>23-й день</t>
  </si>
  <si>
    <t>35-й день</t>
  </si>
  <si>
    <t xml:space="preserve">ИП Граховский В.Г. __________/                   </t>
  </si>
  <si>
    <t>Директор _______/ ___________/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</si>
</sst>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6" x14ac:knownFonts="1">
    <font>
      <sz val="10"/>
      <name val="Arial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i/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8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/>
    <xf numFmtId="164" fontId="1" fillId="0" borderId="0" xfId="0" applyNumberFormat="1" applyFont="1" applyFill="1" applyBorder="1" applyAlignment="1"/>
    <xf numFmtId="0" fontId="6" fillId="0" borderId="0" xfId="0" applyFont="1" applyFill="1" applyAlignment="1">
      <alignment horizontal="center"/>
    </xf>
    <xf numFmtId="164" fontId="1" fillId="0" borderId="0" xfId="0" applyNumberFormat="1" applyFont="1" applyFill="1" applyBorder="1"/>
    <xf numFmtId="0" fontId="10" fillId="0" borderId="1" xfId="0" applyFont="1" applyFill="1" applyBorder="1" applyAlignment="1">
      <alignment horizontal="left"/>
    </xf>
    <xf numFmtId="0" fontId="3" fillId="0" borderId="0" xfId="0" applyFont="1" applyBorder="1"/>
    <xf numFmtId="0" fontId="0" fillId="0" borderId="0" xfId="0" applyBorder="1"/>
    <xf numFmtId="164" fontId="1" fillId="0" borderId="0" xfId="0" applyNumberFormat="1" applyFont="1" applyFill="1" applyBorder="1" applyAlignment="1">
      <alignment horizontal="center"/>
    </xf>
    <xf numFmtId="0" fontId="7" fillId="0" borderId="0" xfId="1" applyFont="1" applyBorder="1"/>
    <xf numFmtId="0" fontId="1" fillId="0" borderId="0" xfId="0" applyFont="1" applyFill="1" applyBorder="1" applyAlignment="1">
      <alignment horizontal="left"/>
    </xf>
    <xf numFmtId="0" fontId="4" fillId="0" borderId="0" xfId="1" applyFont="1" applyBorder="1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/>
    </xf>
    <xf numFmtId="164" fontId="1" fillId="0" borderId="1" xfId="0" applyNumberFormat="1" applyFont="1" applyFill="1" applyBorder="1" applyAlignment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/>
    </xf>
    <xf numFmtId="164" fontId="11" fillId="4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4" fontId="11" fillId="5" borderId="1" xfId="0" applyNumberFormat="1" applyFont="1" applyFill="1" applyBorder="1" applyAlignment="1">
      <alignment horizontal="center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right"/>
    </xf>
    <xf numFmtId="2" fontId="11" fillId="3" borderId="1" xfId="0" applyNumberFormat="1" applyFont="1" applyFill="1" applyBorder="1" applyAlignment="1">
      <alignment horizontal="center"/>
    </xf>
    <xf numFmtId="0" fontId="9" fillId="0" borderId="0" xfId="0" applyFont="1" applyFill="1" applyBorder="1"/>
    <xf numFmtId="164" fontId="0" fillId="3" borderId="1" xfId="0" applyNumberFormat="1" applyFont="1" applyFill="1" applyBorder="1" applyAlignment="1">
      <alignment horizontal="right"/>
    </xf>
    <xf numFmtId="0" fontId="13" fillId="3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center"/>
    </xf>
    <xf numFmtId="0" fontId="1" fillId="3" borderId="0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8" fillId="0" borderId="0" xfId="1" applyFont="1"/>
    <xf numFmtId="0" fontId="1" fillId="0" borderId="0" xfId="0" applyFont="1" applyFill="1" applyAlignment="1">
      <alignment horizontal="left"/>
    </xf>
    <xf numFmtId="0" fontId="2" fillId="0" borderId="0" xfId="1"/>
    <xf numFmtId="164" fontId="2" fillId="0" borderId="0" xfId="1" applyNumberFormat="1"/>
    <xf numFmtId="9" fontId="0" fillId="0" borderId="0" xfId="0" applyNumberFormat="1"/>
    <xf numFmtId="2" fontId="9" fillId="2" borderId="1" xfId="0" applyNumberFormat="1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horizontal="center"/>
    </xf>
    <xf numFmtId="164" fontId="4" fillId="0" borderId="0" xfId="1" applyNumberFormat="1" applyFont="1"/>
    <xf numFmtId="0" fontId="9" fillId="3" borderId="0" xfId="0" applyFont="1" applyFill="1" applyBorder="1" applyAlignment="1">
      <alignment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2" fontId="9" fillId="4" borderId="3" xfId="0" applyNumberFormat="1" applyFont="1" applyFill="1" applyBorder="1" applyAlignment="1">
      <alignment horizontal="center"/>
    </xf>
    <xf numFmtId="2" fontId="11" fillId="4" borderId="1" xfId="0" applyNumberFormat="1" applyFont="1" applyFill="1" applyBorder="1" applyAlignment="1">
      <alignment horizontal="center"/>
    </xf>
    <xf numFmtId="164" fontId="11" fillId="4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center"/>
    </xf>
    <xf numFmtId="164" fontId="11" fillId="4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wrapText="1"/>
    </xf>
    <xf numFmtId="0" fontId="14" fillId="4" borderId="2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right"/>
    </xf>
    <xf numFmtId="0" fontId="11" fillId="5" borderId="2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9" fillId="5" borderId="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2" fontId="9" fillId="4" borderId="2" xfId="0" applyNumberFormat="1" applyFont="1" applyFill="1" applyBorder="1" applyAlignment="1">
      <alignment horizontal="center"/>
    </xf>
    <xf numFmtId="2" fontId="9" fillId="4" borderId="4" xfId="0" applyNumberFormat="1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right"/>
    </xf>
    <xf numFmtId="0" fontId="13" fillId="3" borderId="4" xfId="0" applyFont="1" applyFill="1" applyBorder="1" applyAlignment="1">
      <alignment horizontal="right"/>
    </xf>
    <xf numFmtId="0" fontId="13" fillId="3" borderId="3" xfId="0" applyFont="1" applyFill="1" applyBorder="1" applyAlignment="1">
      <alignment horizontal="right"/>
    </xf>
    <xf numFmtId="2" fontId="9" fillId="2" borderId="2" xfId="0" applyNumberFormat="1" applyFont="1" applyFill="1" applyBorder="1" applyAlignment="1">
      <alignment horizontal="center"/>
    </xf>
    <xf numFmtId="2" fontId="9" fillId="2" borderId="4" xfId="0" applyNumberFormat="1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4"/>
  <sheetViews>
    <sheetView tabSelected="1" workbookViewId="0">
      <selection activeCell="I4" sqref="I4"/>
    </sheetView>
  </sheetViews>
  <sheetFormatPr defaultRowHeight="15" x14ac:dyDescent="0.25"/>
  <cols>
    <col min="1" max="1" width="3.140625" style="6" customWidth="1"/>
    <col min="2" max="2" width="38.7109375" style="2" customWidth="1"/>
    <col min="3" max="3" width="6.28515625" style="46" customWidth="1"/>
    <col min="4" max="4" width="6.85546875" style="44" customWidth="1"/>
    <col min="5" max="5" width="9.85546875" style="36" customWidth="1"/>
    <col min="6" max="6" width="11.7109375" style="36" customWidth="1"/>
    <col min="7" max="7" width="12.140625" style="36" customWidth="1"/>
    <col min="8" max="8" width="12.85546875" style="3" customWidth="1"/>
    <col min="9" max="9" width="13.42578125" style="3" customWidth="1"/>
    <col min="10" max="10" width="13.42578125" style="3" bestFit="1" customWidth="1"/>
    <col min="11" max="16384" width="9.140625" style="2"/>
  </cols>
  <sheetData>
    <row r="1" spans="1:17" customFormat="1" ht="20.25" customHeight="1" x14ac:dyDescent="0.2">
      <c r="A1" s="90" t="s">
        <v>0</v>
      </c>
      <c r="B1" s="91"/>
      <c r="C1" s="91"/>
      <c r="D1" s="91"/>
      <c r="E1" s="91"/>
      <c r="F1" s="91"/>
      <c r="G1" s="92"/>
    </row>
    <row r="2" spans="1:17" customFormat="1" ht="39.6" customHeight="1" x14ac:dyDescent="0.2">
      <c r="A2" s="101" t="s">
        <v>1</v>
      </c>
      <c r="B2" s="101"/>
      <c r="C2" s="101"/>
      <c r="D2" s="101"/>
      <c r="E2" s="101"/>
      <c r="F2" s="101"/>
      <c r="G2" s="101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customFormat="1" ht="27" customHeight="1" x14ac:dyDescent="0.2">
      <c r="A3" s="102" t="s">
        <v>2</v>
      </c>
      <c r="B3" s="103"/>
      <c r="C3" s="103"/>
      <c r="D3" s="103"/>
      <c r="E3" s="103"/>
      <c r="F3" s="103"/>
      <c r="G3" s="104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4.45" customHeight="1" x14ac:dyDescent="0.25">
      <c r="A4" s="105" t="s">
        <v>3</v>
      </c>
      <c r="B4" s="93" t="s">
        <v>4</v>
      </c>
      <c r="C4" s="93" t="s">
        <v>5</v>
      </c>
      <c r="D4" s="93" t="s">
        <v>6</v>
      </c>
      <c r="E4" s="94" t="s">
        <v>7</v>
      </c>
      <c r="F4" s="94"/>
      <c r="G4" s="94"/>
    </row>
    <row r="5" spans="1:17" ht="34.5" customHeight="1" x14ac:dyDescent="0.25">
      <c r="A5" s="105"/>
      <c r="B5" s="93"/>
      <c r="C5" s="93"/>
      <c r="D5" s="93"/>
      <c r="E5" s="25" t="s">
        <v>8</v>
      </c>
      <c r="F5" s="25" t="s">
        <v>9</v>
      </c>
      <c r="G5" s="25" t="s">
        <v>10</v>
      </c>
    </row>
    <row r="6" spans="1:17" ht="17.45" customHeight="1" x14ac:dyDescent="0.25">
      <c r="A6" s="95" t="s">
        <v>11</v>
      </c>
      <c r="B6" s="96"/>
      <c r="C6" s="96"/>
      <c r="D6" s="96"/>
      <c r="E6" s="100"/>
      <c r="F6" s="27"/>
      <c r="G6" s="27"/>
    </row>
    <row r="7" spans="1:17" ht="17.45" customHeight="1" x14ac:dyDescent="0.25">
      <c r="A7" s="93">
        <v>1</v>
      </c>
      <c r="B7" s="19" t="s">
        <v>12</v>
      </c>
      <c r="C7" s="18" t="s">
        <v>13</v>
      </c>
      <c r="D7" s="40">
        <v>18.399999999999999</v>
      </c>
      <c r="E7" s="37">
        <v>150</v>
      </c>
      <c r="F7" s="37">
        <f>E7*D7</f>
        <v>2760</v>
      </c>
      <c r="G7" s="47"/>
    </row>
    <row r="8" spans="1:17" ht="17.45" customHeight="1" x14ac:dyDescent="0.25">
      <c r="A8" s="93"/>
      <c r="B8" s="8" t="s">
        <v>14</v>
      </c>
      <c r="C8" s="45" t="s">
        <v>15</v>
      </c>
      <c r="D8" s="41">
        <v>0.5</v>
      </c>
      <c r="E8" s="38">
        <v>2100</v>
      </c>
      <c r="F8" s="81"/>
      <c r="G8" s="49">
        <f>E8*D8</f>
        <v>1050</v>
      </c>
    </row>
    <row r="9" spans="1:17" ht="17.45" customHeight="1" x14ac:dyDescent="0.25">
      <c r="A9" s="93">
        <v>2</v>
      </c>
      <c r="B9" s="19" t="s">
        <v>16</v>
      </c>
      <c r="C9" s="18" t="s">
        <v>13</v>
      </c>
      <c r="D9" s="40">
        <v>18.399999999999999</v>
      </c>
      <c r="E9" s="37">
        <v>80</v>
      </c>
      <c r="F9" s="37">
        <f>E9*D9</f>
        <v>1472</v>
      </c>
      <c r="G9" s="48"/>
    </row>
    <row r="10" spans="1:17" ht="17.45" customHeight="1" x14ac:dyDescent="0.25">
      <c r="A10" s="93"/>
      <c r="B10" s="8" t="s">
        <v>17</v>
      </c>
      <c r="C10" s="45" t="s">
        <v>15</v>
      </c>
      <c r="D10" s="41">
        <v>1</v>
      </c>
      <c r="E10" s="38">
        <v>2100</v>
      </c>
      <c r="F10" s="81"/>
      <c r="G10" s="49">
        <f>E10*D10</f>
        <v>2100</v>
      </c>
    </row>
    <row r="11" spans="1:17" ht="17.45" customHeight="1" x14ac:dyDescent="0.25">
      <c r="A11" s="93">
        <v>3</v>
      </c>
      <c r="B11" s="19" t="s">
        <v>18</v>
      </c>
      <c r="C11" s="18" t="s">
        <v>13</v>
      </c>
      <c r="D11" s="40">
        <v>18.399999999999999</v>
      </c>
      <c r="E11" s="37">
        <v>450</v>
      </c>
      <c r="F11" s="37">
        <f>E11*D11</f>
        <v>8280</v>
      </c>
      <c r="G11" s="48"/>
    </row>
    <row r="12" spans="1:17" ht="17.45" customHeight="1" x14ac:dyDescent="0.25">
      <c r="A12" s="93"/>
      <c r="B12" s="8" t="s">
        <v>19</v>
      </c>
      <c r="C12" s="45" t="s">
        <v>20</v>
      </c>
      <c r="D12" s="41">
        <v>3</v>
      </c>
      <c r="E12" s="38">
        <v>3800</v>
      </c>
      <c r="F12" s="81"/>
      <c r="G12" s="49">
        <f>E12*D12</f>
        <v>11400</v>
      </c>
    </row>
    <row r="13" spans="1:17" ht="15.75" customHeight="1" x14ac:dyDescent="0.25">
      <c r="A13" s="93">
        <v>4</v>
      </c>
      <c r="B13" s="19" t="s">
        <v>21</v>
      </c>
      <c r="C13" s="18" t="s">
        <v>13</v>
      </c>
      <c r="D13" s="40">
        <v>18.399999999999999</v>
      </c>
      <c r="E13" s="37">
        <v>35</v>
      </c>
      <c r="F13" s="37">
        <f>E13*D13</f>
        <v>644</v>
      </c>
      <c r="G13" s="48"/>
    </row>
    <row r="14" spans="1:17" x14ac:dyDescent="0.25">
      <c r="A14" s="93"/>
      <c r="B14" s="8" t="s">
        <v>22</v>
      </c>
      <c r="C14" s="45" t="s">
        <v>15</v>
      </c>
      <c r="D14" s="41">
        <v>1</v>
      </c>
      <c r="E14" s="38">
        <v>300</v>
      </c>
      <c r="F14" s="81"/>
      <c r="G14" s="49">
        <f>E14*D14</f>
        <v>300</v>
      </c>
    </row>
    <row r="15" spans="1:17" x14ac:dyDescent="0.25">
      <c r="A15" s="93">
        <v>5</v>
      </c>
      <c r="B15" s="19" t="s">
        <v>23</v>
      </c>
      <c r="C15" s="18" t="s">
        <v>13</v>
      </c>
      <c r="D15" s="40">
        <v>18.399999999999999</v>
      </c>
      <c r="E15" s="37">
        <v>700</v>
      </c>
      <c r="F15" s="37">
        <f>E15*D15</f>
        <v>12879.999999999998</v>
      </c>
      <c r="G15" s="48"/>
    </row>
    <row r="16" spans="1:17" x14ac:dyDescent="0.25">
      <c r="A16" s="93"/>
      <c r="B16" s="8" t="s">
        <v>24</v>
      </c>
      <c r="C16" s="45" t="s">
        <v>13</v>
      </c>
      <c r="D16" s="41">
        <v>18.399999999999999</v>
      </c>
      <c r="E16" s="38">
        <v>350</v>
      </c>
      <c r="F16" s="28"/>
      <c r="G16" s="49">
        <f>E16*D16</f>
        <v>6439.9999999999991</v>
      </c>
    </row>
    <row r="17" spans="1:10" x14ac:dyDescent="0.25">
      <c r="A17" s="93"/>
      <c r="B17" s="8" t="s">
        <v>25</v>
      </c>
      <c r="C17" s="45" t="s">
        <v>26</v>
      </c>
      <c r="D17" s="41">
        <v>1</v>
      </c>
      <c r="E17" s="38">
        <v>50</v>
      </c>
      <c r="F17" s="28"/>
      <c r="G17" s="49">
        <f>E17*D17</f>
        <v>50</v>
      </c>
    </row>
    <row r="18" spans="1:10" x14ac:dyDescent="0.25">
      <c r="A18" s="93"/>
      <c r="B18" s="8" t="s">
        <v>27</v>
      </c>
      <c r="C18" s="45" t="s">
        <v>15</v>
      </c>
      <c r="D18" s="41">
        <v>5</v>
      </c>
      <c r="E18" s="38">
        <v>280</v>
      </c>
      <c r="F18" s="28"/>
      <c r="G18" s="49">
        <f>E18*D18</f>
        <v>1400</v>
      </c>
    </row>
    <row r="19" spans="1:10" x14ac:dyDescent="0.25">
      <c r="A19" s="93"/>
      <c r="B19" s="8" t="s">
        <v>28</v>
      </c>
      <c r="C19" s="45" t="s">
        <v>15</v>
      </c>
      <c r="D19" s="41">
        <v>2</v>
      </c>
      <c r="E19" s="38">
        <v>250</v>
      </c>
      <c r="F19" s="28"/>
      <c r="G19" s="49">
        <f>E19*D19</f>
        <v>500</v>
      </c>
    </row>
    <row r="20" spans="1:10" x14ac:dyDescent="0.25">
      <c r="A20" s="97">
        <v>6</v>
      </c>
      <c r="B20" s="19" t="s">
        <v>29</v>
      </c>
      <c r="C20" s="18" t="s">
        <v>30</v>
      </c>
      <c r="D20" s="40">
        <v>14</v>
      </c>
      <c r="E20" s="37">
        <v>100</v>
      </c>
      <c r="F20" s="29">
        <f>E20*D20</f>
        <v>1400</v>
      </c>
      <c r="G20" s="48"/>
    </row>
    <row r="21" spans="1:10" x14ac:dyDescent="0.25">
      <c r="A21" s="98"/>
      <c r="B21" s="8" t="s">
        <v>31</v>
      </c>
      <c r="C21" s="45" t="s">
        <v>15</v>
      </c>
      <c r="D21" s="41">
        <v>3</v>
      </c>
      <c r="E21" s="38">
        <v>120</v>
      </c>
      <c r="F21" s="30"/>
      <c r="G21" s="49">
        <f>E21*D21</f>
        <v>360</v>
      </c>
    </row>
    <row r="22" spans="1:10" x14ac:dyDescent="0.25">
      <c r="A22" s="98"/>
      <c r="B22" s="8" t="s">
        <v>32</v>
      </c>
      <c r="C22" s="45" t="s">
        <v>15</v>
      </c>
      <c r="D22" s="41">
        <v>6</v>
      </c>
      <c r="E22" s="38">
        <v>25</v>
      </c>
      <c r="F22" s="30"/>
      <c r="G22" s="49">
        <f>E22*D22</f>
        <v>150</v>
      </c>
    </row>
    <row r="23" spans="1:10" x14ac:dyDescent="0.25">
      <c r="A23" s="98"/>
      <c r="B23" s="8" t="s">
        <v>33</v>
      </c>
      <c r="C23" s="45" t="s">
        <v>15</v>
      </c>
      <c r="D23" s="41">
        <v>2</v>
      </c>
      <c r="E23" s="38">
        <v>25</v>
      </c>
      <c r="F23" s="30"/>
      <c r="G23" s="49">
        <f>E23*D23</f>
        <v>50</v>
      </c>
    </row>
    <row r="24" spans="1:10" x14ac:dyDescent="0.25">
      <c r="A24" s="98"/>
      <c r="B24" s="8" t="s">
        <v>34</v>
      </c>
      <c r="C24" s="45" t="s">
        <v>35</v>
      </c>
      <c r="D24" s="41">
        <v>2</v>
      </c>
      <c r="E24" s="38">
        <v>25</v>
      </c>
      <c r="F24" s="30"/>
      <c r="G24" s="49">
        <f>E24*D24</f>
        <v>50</v>
      </c>
    </row>
    <row r="25" spans="1:10" x14ac:dyDescent="0.25">
      <c r="A25" s="98"/>
      <c r="B25" s="8" t="s">
        <v>36</v>
      </c>
      <c r="C25" s="45" t="s">
        <v>35</v>
      </c>
      <c r="D25" s="41">
        <v>1</v>
      </c>
      <c r="E25" s="38">
        <v>120</v>
      </c>
      <c r="F25" s="30"/>
      <c r="G25" s="49">
        <f>E25*D25</f>
        <v>120</v>
      </c>
    </row>
    <row r="26" spans="1:10" ht="17.45" customHeight="1" x14ac:dyDescent="0.25">
      <c r="A26" s="95" t="s">
        <v>37</v>
      </c>
      <c r="B26" s="96"/>
      <c r="C26" s="96"/>
      <c r="D26" s="96"/>
      <c r="E26" s="100"/>
      <c r="F26" s="27"/>
      <c r="G26" s="27"/>
      <c r="H26" s="2"/>
      <c r="I26" s="2"/>
      <c r="J26" s="2"/>
    </row>
    <row r="27" spans="1:10" ht="17.45" customHeight="1" x14ac:dyDescent="0.25">
      <c r="A27" s="97">
        <v>1</v>
      </c>
      <c r="B27" s="19" t="s">
        <v>38</v>
      </c>
      <c r="C27" s="18" t="s">
        <v>13</v>
      </c>
      <c r="D27" s="40">
        <v>41.2</v>
      </c>
      <c r="E27" s="37">
        <v>80</v>
      </c>
      <c r="F27" s="29">
        <f>E27*D27</f>
        <v>3296</v>
      </c>
      <c r="G27" s="48"/>
      <c r="H27" s="2"/>
      <c r="I27" s="2"/>
      <c r="J27" s="2"/>
    </row>
    <row r="28" spans="1:10" ht="17.45" customHeight="1" x14ac:dyDescent="0.25">
      <c r="A28" s="98"/>
      <c r="B28" s="8" t="s">
        <v>39</v>
      </c>
      <c r="C28" s="45" t="s">
        <v>15</v>
      </c>
      <c r="D28" s="41">
        <v>20</v>
      </c>
      <c r="E28" s="38">
        <v>18</v>
      </c>
      <c r="F28" s="30"/>
      <c r="G28" s="49">
        <f>E28*D28</f>
        <v>360</v>
      </c>
      <c r="H28" s="2"/>
      <c r="I28" s="2"/>
      <c r="J28" s="2"/>
    </row>
    <row r="29" spans="1:10" ht="17.45" customHeight="1" x14ac:dyDescent="0.25">
      <c r="A29" s="99"/>
      <c r="B29" s="8" t="s">
        <v>40</v>
      </c>
      <c r="C29" s="45" t="s">
        <v>15</v>
      </c>
      <c r="D29" s="41">
        <v>0.5</v>
      </c>
      <c r="E29" s="38">
        <v>2100</v>
      </c>
      <c r="F29" s="30"/>
      <c r="G29" s="49">
        <f>E29*D29</f>
        <v>1050</v>
      </c>
      <c r="H29" s="2"/>
      <c r="I29" s="2"/>
      <c r="J29" s="2"/>
    </row>
    <row r="30" spans="1:10" ht="17.45" customHeight="1" x14ac:dyDescent="0.25">
      <c r="A30" s="86">
        <v>2</v>
      </c>
      <c r="B30" s="19" t="s">
        <v>41</v>
      </c>
      <c r="C30" s="18" t="s">
        <v>15</v>
      </c>
      <c r="D30" s="40">
        <v>1</v>
      </c>
      <c r="E30" s="37">
        <v>800</v>
      </c>
      <c r="F30" s="29">
        <f>E30*D30</f>
        <v>800</v>
      </c>
      <c r="G30" s="48"/>
      <c r="H30" s="2"/>
      <c r="I30" s="2"/>
      <c r="J30" s="2"/>
    </row>
    <row r="31" spans="1:10" x14ac:dyDescent="0.25">
      <c r="A31" s="93">
        <v>3</v>
      </c>
      <c r="B31" s="19" t="s">
        <v>42</v>
      </c>
      <c r="C31" s="18" t="s">
        <v>13</v>
      </c>
      <c r="D31" s="40">
        <v>41.2</v>
      </c>
      <c r="E31" s="37">
        <v>300</v>
      </c>
      <c r="F31" s="29">
        <f>E31*D31</f>
        <v>12360</v>
      </c>
      <c r="G31" s="48"/>
      <c r="H31" s="2"/>
      <c r="I31" s="2"/>
      <c r="J31" s="2"/>
    </row>
    <row r="32" spans="1:10" x14ac:dyDescent="0.25">
      <c r="A32" s="93"/>
      <c r="B32" s="8" t="s">
        <v>43</v>
      </c>
      <c r="C32" s="45" t="s">
        <v>15</v>
      </c>
      <c r="D32" s="41">
        <v>32</v>
      </c>
      <c r="E32" s="38">
        <v>125</v>
      </c>
      <c r="F32" s="30"/>
      <c r="G32" s="49">
        <f>E32*D32</f>
        <v>4000</v>
      </c>
      <c r="H32" s="2"/>
      <c r="I32" s="2"/>
      <c r="J32" s="2"/>
    </row>
    <row r="33" spans="1:10" x14ac:dyDescent="0.25">
      <c r="A33" s="93"/>
      <c r="B33" s="8" t="s">
        <v>44</v>
      </c>
      <c r="C33" s="45" t="s">
        <v>15</v>
      </c>
      <c r="D33" s="41">
        <v>30</v>
      </c>
      <c r="E33" s="38">
        <v>20</v>
      </c>
      <c r="F33" s="30"/>
      <c r="G33" s="49">
        <f>E33*D33</f>
        <v>600</v>
      </c>
      <c r="H33" s="2"/>
      <c r="I33" s="2"/>
      <c r="J33" s="2"/>
    </row>
    <row r="34" spans="1:10" x14ac:dyDescent="0.25">
      <c r="A34" s="93"/>
      <c r="B34" s="8" t="s">
        <v>45</v>
      </c>
      <c r="C34" s="45" t="s">
        <v>35</v>
      </c>
      <c r="D34" s="41">
        <v>1</v>
      </c>
      <c r="E34" s="38">
        <v>500</v>
      </c>
      <c r="F34" s="30"/>
      <c r="G34" s="49">
        <f>E34*D34</f>
        <v>500</v>
      </c>
      <c r="H34" s="2"/>
      <c r="I34" s="2"/>
      <c r="J34" s="2"/>
    </row>
    <row r="35" spans="1:10" x14ac:dyDescent="0.25">
      <c r="A35" s="93"/>
      <c r="B35" s="8" t="s">
        <v>46</v>
      </c>
      <c r="C35" s="45" t="s">
        <v>15</v>
      </c>
      <c r="D35" s="41">
        <v>14</v>
      </c>
      <c r="E35" s="38">
        <v>90</v>
      </c>
      <c r="F35" s="30"/>
      <c r="G35" s="49">
        <f>E35*D35</f>
        <v>1260</v>
      </c>
      <c r="H35" s="2"/>
      <c r="I35" s="2"/>
      <c r="J35" s="2"/>
    </row>
    <row r="36" spans="1:10" x14ac:dyDescent="0.25">
      <c r="A36" s="93">
        <v>4</v>
      </c>
      <c r="B36" s="19" t="s">
        <v>47</v>
      </c>
      <c r="C36" s="18" t="s">
        <v>13</v>
      </c>
      <c r="D36" s="40">
        <v>41.2</v>
      </c>
      <c r="E36" s="37">
        <v>120</v>
      </c>
      <c r="F36" s="29">
        <f>E36*D36</f>
        <v>4944</v>
      </c>
      <c r="G36" s="48"/>
      <c r="H36" s="2"/>
      <c r="I36" s="2"/>
      <c r="J36" s="2"/>
    </row>
    <row r="37" spans="1:10" x14ac:dyDescent="0.25">
      <c r="A37" s="93"/>
      <c r="B37" s="8" t="s">
        <v>48</v>
      </c>
      <c r="C37" s="45" t="s">
        <v>49</v>
      </c>
      <c r="D37" s="41">
        <v>15</v>
      </c>
      <c r="E37" s="38">
        <v>215</v>
      </c>
      <c r="F37" s="30"/>
      <c r="G37" s="49">
        <f>E37*D37</f>
        <v>3225</v>
      </c>
      <c r="H37" s="2"/>
      <c r="I37" s="2"/>
      <c r="J37" s="2"/>
    </row>
    <row r="38" spans="1:10" x14ac:dyDescent="0.25">
      <c r="A38" s="93"/>
      <c r="B38" s="8" t="s">
        <v>50</v>
      </c>
      <c r="C38" s="45" t="s">
        <v>35</v>
      </c>
      <c r="D38" s="41">
        <v>1</v>
      </c>
      <c r="E38" s="38">
        <v>400</v>
      </c>
      <c r="F38" s="30"/>
      <c r="G38" s="49">
        <f>E38*D38</f>
        <v>400</v>
      </c>
      <c r="H38" s="2"/>
      <c r="I38" s="2"/>
      <c r="J38" s="2"/>
    </row>
    <row r="39" spans="1:10" x14ac:dyDescent="0.25">
      <c r="A39" s="93">
        <v>5</v>
      </c>
      <c r="B39" s="19" t="s">
        <v>51</v>
      </c>
      <c r="C39" s="18" t="s">
        <v>15</v>
      </c>
      <c r="D39" s="40">
        <v>2</v>
      </c>
      <c r="E39" s="37">
        <v>100</v>
      </c>
      <c r="F39" s="29">
        <f>E39*D39</f>
        <v>200</v>
      </c>
      <c r="G39" s="48"/>
      <c r="H39" s="2"/>
      <c r="I39" s="2"/>
      <c r="J39" s="2"/>
    </row>
    <row r="40" spans="1:10" x14ac:dyDescent="0.25">
      <c r="A40" s="93"/>
      <c r="B40" s="8" t="s">
        <v>52</v>
      </c>
      <c r="C40" s="45" t="s">
        <v>15</v>
      </c>
      <c r="D40" s="41">
        <v>2</v>
      </c>
      <c r="E40" s="38">
        <v>55</v>
      </c>
      <c r="F40" s="30"/>
      <c r="G40" s="49">
        <f>E40*D40</f>
        <v>110</v>
      </c>
      <c r="H40" s="2"/>
      <c r="I40" s="2"/>
      <c r="J40" s="2"/>
    </row>
    <row r="41" spans="1:10" x14ac:dyDescent="0.25">
      <c r="A41" s="97">
        <v>6</v>
      </c>
      <c r="B41" s="19" t="s">
        <v>53</v>
      </c>
      <c r="C41" s="18" t="s">
        <v>13</v>
      </c>
      <c r="D41" s="40">
        <v>41.2</v>
      </c>
      <c r="E41" s="37">
        <v>170</v>
      </c>
      <c r="F41" s="29">
        <f>E41*D41</f>
        <v>7004.0000000000009</v>
      </c>
      <c r="G41" s="48"/>
      <c r="H41" s="2"/>
      <c r="I41" s="2"/>
      <c r="J41" s="2"/>
    </row>
    <row r="42" spans="1:10" x14ac:dyDescent="0.25">
      <c r="A42" s="98"/>
      <c r="B42" s="8" t="s">
        <v>54</v>
      </c>
      <c r="C42" s="45" t="s">
        <v>55</v>
      </c>
      <c r="D42" s="41">
        <v>1</v>
      </c>
      <c r="E42" s="38">
        <v>550</v>
      </c>
      <c r="F42" s="30"/>
      <c r="G42" s="49">
        <f>E42*D42</f>
        <v>550</v>
      </c>
      <c r="H42" s="2"/>
      <c r="I42" s="2"/>
      <c r="J42" s="2"/>
    </row>
    <row r="43" spans="1:10" x14ac:dyDescent="0.25">
      <c r="A43" s="98"/>
      <c r="B43" s="8" t="s">
        <v>56</v>
      </c>
      <c r="C43" s="45" t="s">
        <v>57</v>
      </c>
      <c r="D43" s="41">
        <v>1</v>
      </c>
      <c r="E43" s="38">
        <v>900</v>
      </c>
      <c r="F43" s="30"/>
      <c r="G43" s="49">
        <f>E43*D43</f>
        <v>900</v>
      </c>
      <c r="H43" s="2"/>
      <c r="I43" s="2"/>
      <c r="J43" s="2"/>
    </row>
    <row r="44" spans="1:10" x14ac:dyDescent="0.25">
      <c r="A44" s="99"/>
      <c r="B44" s="8" t="s">
        <v>58</v>
      </c>
      <c r="C44" s="45" t="s">
        <v>15</v>
      </c>
      <c r="D44" s="41">
        <v>2</v>
      </c>
      <c r="E44" s="38">
        <v>100</v>
      </c>
      <c r="F44" s="30"/>
      <c r="G44" s="49">
        <f>E44*D44</f>
        <v>200</v>
      </c>
      <c r="H44" s="2"/>
      <c r="I44" s="2"/>
      <c r="J44" s="2"/>
    </row>
    <row r="45" spans="1:10" x14ac:dyDescent="0.25">
      <c r="A45" s="93">
        <v>7</v>
      </c>
      <c r="B45" s="19" t="s">
        <v>59</v>
      </c>
      <c r="C45" s="18" t="s">
        <v>13</v>
      </c>
      <c r="D45" s="40">
        <v>41.2</v>
      </c>
      <c r="E45" s="37">
        <v>35</v>
      </c>
      <c r="F45" s="29">
        <f>E45*D45</f>
        <v>1442</v>
      </c>
      <c r="G45" s="48"/>
      <c r="H45" s="2"/>
      <c r="I45" s="2"/>
      <c r="J45" s="2"/>
    </row>
    <row r="46" spans="1:10" x14ac:dyDescent="0.25">
      <c r="A46" s="93"/>
      <c r="B46" s="8" t="s">
        <v>22</v>
      </c>
      <c r="C46" s="45" t="s">
        <v>15</v>
      </c>
      <c r="D46" s="41">
        <v>1</v>
      </c>
      <c r="E46" s="38">
        <v>300</v>
      </c>
      <c r="F46" s="30"/>
      <c r="G46" s="49">
        <f>E46*D46</f>
        <v>300</v>
      </c>
      <c r="H46" s="2"/>
      <c r="I46" s="2"/>
      <c r="J46" s="2"/>
    </row>
    <row r="47" spans="1:10" x14ac:dyDescent="0.25">
      <c r="A47" s="93">
        <v>8</v>
      </c>
      <c r="B47" s="19" t="s">
        <v>60</v>
      </c>
      <c r="C47" s="18" t="s">
        <v>13</v>
      </c>
      <c r="D47" s="40">
        <v>41.2</v>
      </c>
      <c r="E47" s="37">
        <v>160</v>
      </c>
      <c r="F47" s="29">
        <f>E47*D47</f>
        <v>6592</v>
      </c>
      <c r="G47" s="48"/>
      <c r="H47" s="2"/>
      <c r="I47" s="2"/>
      <c r="J47" s="2"/>
    </row>
    <row r="48" spans="1:10" x14ac:dyDescent="0.25">
      <c r="A48" s="93"/>
      <c r="B48" s="8" t="s">
        <v>61</v>
      </c>
      <c r="C48" s="45" t="s">
        <v>15</v>
      </c>
      <c r="D48" s="41">
        <v>2</v>
      </c>
      <c r="E48" s="38">
        <v>1300</v>
      </c>
      <c r="F48" s="30"/>
      <c r="G48" s="49">
        <f>E48*D48</f>
        <v>2600</v>
      </c>
      <c r="H48" s="2"/>
      <c r="I48" s="2"/>
      <c r="J48" s="2"/>
    </row>
    <row r="49" spans="1:10" x14ac:dyDescent="0.25">
      <c r="A49" s="97">
        <v>9</v>
      </c>
      <c r="B49" s="19" t="s">
        <v>62</v>
      </c>
      <c r="C49" s="18" t="s">
        <v>13</v>
      </c>
      <c r="D49" s="40">
        <v>41.2</v>
      </c>
      <c r="E49" s="37">
        <v>160</v>
      </c>
      <c r="F49" s="29">
        <f>E49*D49</f>
        <v>6592</v>
      </c>
      <c r="G49" s="48"/>
      <c r="H49" s="2"/>
      <c r="I49" s="2"/>
      <c r="J49" s="2"/>
    </row>
    <row r="50" spans="1:10" x14ac:dyDescent="0.25">
      <c r="A50" s="98"/>
      <c r="B50" s="8" t="s">
        <v>63</v>
      </c>
      <c r="C50" s="45" t="s">
        <v>15</v>
      </c>
      <c r="D50" s="41">
        <v>1</v>
      </c>
      <c r="E50" s="38">
        <v>2800</v>
      </c>
      <c r="F50" s="30"/>
      <c r="G50" s="49">
        <f>E50*D50</f>
        <v>2800</v>
      </c>
      <c r="H50" s="2"/>
      <c r="I50" s="2"/>
      <c r="J50" s="2"/>
    </row>
    <row r="51" spans="1:10" x14ac:dyDescent="0.25">
      <c r="A51" s="98"/>
      <c r="B51" s="8" t="s">
        <v>64</v>
      </c>
      <c r="C51" s="45" t="s">
        <v>35</v>
      </c>
      <c r="D51" s="41">
        <v>1</v>
      </c>
      <c r="E51" s="38">
        <v>850</v>
      </c>
      <c r="F51" s="30"/>
      <c r="G51" s="49">
        <f>E51*D51</f>
        <v>850</v>
      </c>
      <c r="H51" s="2"/>
      <c r="I51" s="2"/>
      <c r="J51" s="2"/>
    </row>
    <row r="52" spans="1:10" x14ac:dyDescent="0.25">
      <c r="A52" s="98"/>
      <c r="B52" s="8" t="s">
        <v>65</v>
      </c>
      <c r="C52" s="45" t="s">
        <v>26</v>
      </c>
      <c r="D52" s="41">
        <v>1</v>
      </c>
      <c r="E52" s="38">
        <v>200</v>
      </c>
      <c r="F52" s="30"/>
      <c r="G52" s="49">
        <f>E52*D52</f>
        <v>200</v>
      </c>
      <c r="H52" s="2"/>
      <c r="I52" s="2"/>
      <c r="J52" s="2"/>
    </row>
    <row r="53" spans="1:10" x14ac:dyDescent="0.25">
      <c r="A53" s="99"/>
      <c r="B53" s="8" t="s">
        <v>66</v>
      </c>
      <c r="C53" s="45" t="s">
        <v>67</v>
      </c>
      <c r="D53" s="41">
        <v>1</v>
      </c>
      <c r="E53" s="38">
        <v>150</v>
      </c>
      <c r="F53" s="30"/>
      <c r="G53" s="49">
        <f>E53*D53</f>
        <v>150</v>
      </c>
      <c r="H53" s="2"/>
      <c r="I53" s="2"/>
      <c r="J53" s="2"/>
    </row>
    <row r="54" spans="1:10" ht="17.45" customHeight="1" x14ac:dyDescent="0.25">
      <c r="A54" s="95" t="s">
        <v>68</v>
      </c>
      <c r="B54" s="96"/>
      <c r="C54" s="96"/>
      <c r="D54" s="96"/>
      <c r="E54" s="100"/>
      <c r="F54" s="27"/>
      <c r="G54" s="27"/>
      <c r="H54" s="2"/>
      <c r="I54" s="2"/>
      <c r="J54" s="2"/>
    </row>
    <row r="55" spans="1:10" x14ac:dyDescent="0.25">
      <c r="A55" s="87">
        <v>1</v>
      </c>
      <c r="B55" s="17" t="s">
        <v>69</v>
      </c>
      <c r="C55" s="18" t="s">
        <v>13</v>
      </c>
      <c r="D55" s="18">
        <v>18.399999999999999</v>
      </c>
      <c r="E55" s="29">
        <v>100</v>
      </c>
      <c r="F55" s="29">
        <f>E55*D55</f>
        <v>1839.9999999999998</v>
      </c>
      <c r="G55" s="48"/>
      <c r="H55" s="2"/>
      <c r="I55" s="2"/>
      <c r="J55" s="2"/>
    </row>
    <row r="56" spans="1:10" x14ac:dyDescent="0.25">
      <c r="A56" s="93">
        <v>2</v>
      </c>
      <c r="B56" s="19" t="s">
        <v>42</v>
      </c>
      <c r="C56" s="18" t="s">
        <v>13</v>
      </c>
      <c r="D56" s="40">
        <v>18.399999999999999</v>
      </c>
      <c r="E56" s="37">
        <v>350</v>
      </c>
      <c r="F56" s="29">
        <f>E56*D56</f>
        <v>6439.9999999999991</v>
      </c>
      <c r="G56" s="48"/>
      <c r="H56" s="2"/>
      <c r="I56" s="2"/>
      <c r="J56" s="2"/>
    </row>
    <row r="57" spans="1:10" x14ac:dyDescent="0.25">
      <c r="A57" s="93"/>
      <c r="B57" s="8" t="s">
        <v>43</v>
      </c>
      <c r="C57" s="45" t="s">
        <v>15</v>
      </c>
      <c r="D57" s="41">
        <v>18</v>
      </c>
      <c r="E57" s="38">
        <v>125</v>
      </c>
      <c r="F57" s="30"/>
      <c r="G57" s="49">
        <f>E57*D57</f>
        <v>2250</v>
      </c>
      <c r="H57" s="2"/>
      <c r="I57" s="2"/>
      <c r="J57" s="2"/>
    </row>
    <row r="58" spans="1:10" x14ac:dyDescent="0.25">
      <c r="A58" s="93"/>
      <c r="B58" s="8" t="s">
        <v>70</v>
      </c>
      <c r="C58" s="45" t="s">
        <v>15</v>
      </c>
      <c r="D58" s="41">
        <v>20</v>
      </c>
      <c r="E58" s="38">
        <v>35</v>
      </c>
      <c r="F58" s="30"/>
      <c r="G58" s="49">
        <f>E58*D58</f>
        <v>700</v>
      </c>
      <c r="H58" s="2"/>
      <c r="I58" s="2"/>
      <c r="J58" s="2"/>
    </row>
    <row r="59" spans="1:10" x14ac:dyDescent="0.25">
      <c r="A59" s="93"/>
      <c r="B59" s="8" t="s">
        <v>71</v>
      </c>
      <c r="C59" s="45" t="s">
        <v>15</v>
      </c>
      <c r="D59" s="41">
        <v>16</v>
      </c>
      <c r="E59" s="38">
        <v>35</v>
      </c>
      <c r="F59" s="30"/>
      <c r="G59" s="49">
        <f>E59*D59</f>
        <v>560</v>
      </c>
      <c r="H59" s="2"/>
      <c r="I59" s="2"/>
      <c r="J59" s="2"/>
    </row>
    <row r="60" spans="1:10" x14ac:dyDescent="0.25">
      <c r="A60" s="93"/>
      <c r="B60" s="8" t="s">
        <v>45</v>
      </c>
      <c r="C60" s="45" t="s">
        <v>35</v>
      </c>
      <c r="D60" s="41">
        <v>1</v>
      </c>
      <c r="E60" s="38">
        <v>400</v>
      </c>
      <c r="F60" s="30"/>
      <c r="G60" s="49">
        <f>E60*D60</f>
        <v>400</v>
      </c>
      <c r="H60" s="2"/>
      <c r="I60" s="2"/>
      <c r="J60" s="2"/>
    </row>
    <row r="61" spans="1:10" x14ac:dyDescent="0.25">
      <c r="A61" s="93"/>
      <c r="B61" s="8" t="s">
        <v>46</v>
      </c>
      <c r="C61" s="45" t="s">
        <v>15</v>
      </c>
      <c r="D61" s="41">
        <v>6</v>
      </c>
      <c r="E61" s="38">
        <v>90</v>
      </c>
      <c r="F61" s="30"/>
      <c r="G61" s="49">
        <f>E61*D61</f>
        <v>540</v>
      </c>
      <c r="H61" s="2"/>
      <c r="I61" s="2"/>
      <c r="J61" s="2"/>
    </row>
    <row r="62" spans="1:10" x14ac:dyDescent="0.25">
      <c r="A62" s="93">
        <v>3</v>
      </c>
      <c r="B62" s="19" t="s">
        <v>72</v>
      </c>
      <c r="C62" s="18" t="s">
        <v>13</v>
      </c>
      <c r="D62" s="40">
        <v>18.399999999999999</v>
      </c>
      <c r="E62" s="37">
        <v>150</v>
      </c>
      <c r="F62" s="29">
        <f>E62*D62</f>
        <v>2760</v>
      </c>
      <c r="G62" s="48"/>
      <c r="H62" s="2"/>
      <c r="I62" s="2"/>
      <c r="J62" s="2"/>
    </row>
    <row r="63" spans="1:10" x14ac:dyDescent="0.25">
      <c r="A63" s="93"/>
      <c r="B63" s="8" t="s">
        <v>73</v>
      </c>
      <c r="C63" s="45" t="s">
        <v>49</v>
      </c>
      <c r="D63" s="41">
        <v>7</v>
      </c>
      <c r="E63" s="38">
        <v>210</v>
      </c>
      <c r="F63" s="30"/>
      <c r="G63" s="49">
        <f>E63*D63</f>
        <v>1470</v>
      </c>
      <c r="H63" s="2"/>
      <c r="I63" s="2"/>
      <c r="J63" s="2"/>
    </row>
    <row r="64" spans="1:10" x14ac:dyDescent="0.25">
      <c r="A64" s="93"/>
      <c r="B64" s="8" t="s">
        <v>50</v>
      </c>
      <c r="C64" s="45" t="s">
        <v>35</v>
      </c>
      <c r="D64" s="41">
        <v>1</v>
      </c>
      <c r="E64" s="38">
        <v>300</v>
      </c>
      <c r="F64" s="30"/>
      <c r="G64" s="49">
        <f>E64*D64</f>
        <v>300</v>
      </c>
      <c r="H64" s="2"/>
      <c r="I64" s="2"/>
      <c r="J64" s="2"/>
    </row>
    <row r="65" spans="1:10" x14ac:dyDescent="0.25">
      <c r="A65" s="97">
        <v>4</v>
      </c>
      <c r="B65" s="19" t="s">
        <v>74</v>
      </c>
      <c r="C65" s="18" t="s">
        <v>13</v>
      </c>
      <c r="D65" s="40">
        <v>18.399999999999999</v>
      </c>
      <c r="E65" s="37">
        <v>200</v>
      </c>
      <c r="F65" s="29">
        <f>E65*D65</f>
        <v>3679.9999999999995</v>
      </c>
      <c r="G65" s="48"/>
      <c r="H65" s="2"/>
      <c r="I65" s="2"/>
      <c r="J65" s="2"/>
    </row>
    <row r="66" spans="1:10" x14ac:dyDescent="0.25">
      <c r="A66" s="98"/>
      <c r="B66" s="8" t="s">
        <v>75</v>
      </c>
      <c r="C66" s="45" t="s">
        <v>55</v>
      </c>
      <c r="D66" s="41">
        <v>1</v>
      </c>
      <c r="E66" s="38">
        <v>200</v>
      </c>
      <c r="F66" s="30"/>
      <c r="G66" s="49">
        <f>E66*D66</f>
        <v>200</v>
      </c>
      <c r="H66" s="2"/>
      <c r="I66" s="2"/>
      <c r="J66" s="2"/>
    </row>
    <row r="67" spans="1:10" x14ac:dyDescent="0.25">
      <c r="A67" s="98"/>
      <c r="B67" s="8" t="s">
        <v>56</v>
      </c>
      <c r="C67" s="45" t="s">
        <v>57</v>
      </c>
      <c r="D67" s="41">
        <v>1</v>
      </c>
      <c r="E67" s="38">
        <v>900</v>
      </c>
      <c r="F67" s="30"/>
      <c r="G67" s="49">
        <f>E67*D67</f>
        <v>900</v>
      </c>
      <c r="H67" s="2"/>
      <c r="I67" s="2"/>
      <c r="J67" s="2"/>
    </row>
    <row r="68" spans="1:10" x14ac:dyDescent="0.25">
      <c r="A68" s="99"/>
      <c r="B68" s="8" t="s">
        <v>58</v>
      </c>
      <c r="C68" s="45" t="s">
        <v>15</v>
      </c>
      <c r="D68" s="41">
        <v>1</v>
      </c>
      <c r="E68" s="38">
        <v>100</v>
      </c>
      <c r="F68" s="30"/>
      <c r="G68" s="49">
        <f>E68*D68</f>
        <v>100</v>
      </c>
      <c r="H68" s="2"/>
      <c r="I68" s="2"/>
      <c r="J68" s="2"/>
    </row>
    <row r="69" spans="1:10" x14ac:dyDescent="0.25">
      <c r="A69" s="93">
        <v>5</v>
      </c>
      <c r="B69" s="19" t="s">
        <v>76</v>
      </c>
      <c r="C69" s="18" t="s">
        <v>13</v>
      </c>
      <c r="D69" s="40">
        <v>18.399999999999999</v>
      </c>
      <c r="E69" s="37">
        <v>40</v>
      </c>
      <c r="F69" s="29">
        <f>E69*D69</f>
        <v>736</v>
      </c>
      <c r="G69" s="48"/>
      <c r="H69" s="2"/>
      <c r="I69" s="2"/>
      <c r="J69" s="2"/>
    </row>
    <row r="70" spans="1:10" x14ac:dyDescent="0.25">
      <c r="A70" s="93"/>
      <c r="B70" s="8" t="s">
        <v>22</v>
      </c>
      <c r="C70" s="45" t="s">
        <v>15</v>
      </c>
      <c r="D70" s="41">
        <v>1</v>
      </c>
      <c r="E70" s="38">
        <v>300</v>
      </c>
      <c r="F70" s="30"/>
      <c r="G70" s="49">
        <f>E70*D70</f>
        <v>300</v>
      </c>
      <c r="H70" s="2"/>
      <c r="I70" s="2"/>
      <c r="J70" s="2"/>
    </row>
    <row r="71" spans="1:10" x14ac:dyDescent="0.25">
      <c r="A71" s="93"/>
      <c r="B71" s="8" t="s">
        <v>77</v>
      </c>
      <c r="C71" s="45" t="s">
        <v>15</v>
      </c>
      <c r="D71" s="41">
        <v>1</v>
      </c>
      <c r="E71" s="38">
        <v>280</v>
      </c>
      <c r="F71" s="30"/>
      <c r="G71" s="49">
        <f>E71*D71</f>
        <v>280</v>
      </c>
      <c r="H71" s="2"/>
      <c r="I71" s="2"/>
      <c r="J71" s="2"/>
    </row>
    <row r="72" spans="1:10" x14ac:dyDescent="0.25">
      <c r="A72" s="93">
        <v>6</v>
      </c>
      <c r="B72" s="19" t="s">
        <v>78</v>
      </c>
      <c r="C72" s="18" t="s">
        <v>13</v>
      </c>
      <c r="D72" s="40">
        <v>18.399999999999999</v>
      </c>
      <c r="E72" s="37">
        <v>220</v>
      </c>
      <c r="F72" s="29">
        <f>E72*D72</f>
        <v>4047.9999999999995</v>
      </c>
      <c r="G72" s="48"/>
      <c r="H72" s="2"/>
      <c r="I72" s="2"/>
      <c r="J72" s="2"/>
    </row>
    <row r="73" spans="1:10" x14ac:dyDescent="0.25">
      <c r="A73" s="93"/>
      <c r="B73" s="8" t="s">
        <v>79</v>
      </c>
      <c r="C73" s="45" t="s">
        <v>15</v>
      </c>
      <c r="D73" s="41">
        <v>1</v>
      </c>
      <c r="E73" s="38">
        <v>1200</v>
      </c>
      <c r="F73" s="30"/>
      <c r="G73" s="49">
        <f>E73*D73</f>
        <v>1200</v>
      </c>
      <c r="H73" s="2"/>
      <c r="I73" s="2"/>
      <c r="J73" s="2"/>
    </row>
    <row r="74" spans="1:10" x14ac:dyDescent="0.25">
      <c r="A74" s="93"/>
      <c r="B74" s="8" t="s">
        <v>65</v>
      </c>
      <c r="C74" s="45" t="s">
        <v>26</v>
      </c>
      <c r="D74" s="41">
        <v>1</v>
      </c>
      <c r="E74" s="38">
        <v>200</v>
      </c>
      <c r="F74" s="30"/>
      <c r="G74" s="49">
        <f>E74*D74</f>
        <v>200</v>
      </c>
      <c r="H74" s="2"/>
      <c r="I74" s="2"/>
      <c r="J74" s="2"/>
    </row>
    <row r="75" spans="1:10" x14ac:dyDescent="0.25">
      <c r="A75" s="93"/>
      <c r="B75" s="8" t="s">
        <v>66</v>
      </c>
      <c r="C75" s="45" t="s">
        <v>67</v>
      </c>
      <c r="D75" s="41">
        <v>1</v>
      </c>
      <c r="E75" s="38">
        <v>150</v>
      </c>
      <c r="F75" s="30"/>
      <c r="G75" s="49">
        <f>E75*D75</f>
        <v>150</v>
      </c>
      <c r="H75" s="2"/>
      <c r="I75" s="2"/>
      <c r="J75" s="2"/>
    </row>
    <row r="76" spans="1:10" x14ac:dyDescent="0.25">
      <c r="A76" s="93">
        <v>7</v>
      </c>
      <c r="B76" s="19" t="s">
        <v>80</v>
      </c>
      <c r="C76" s="18" t="s">
        <v>13</v>
      </c>
      <c r="D76" s="40">
        <v>18.399999999999999</v>
      </c>
      <c r="E76" s="37">
        <v>250</v>
      </c>
      <c r="F76" s="29">
        <f>E76*D76</f>
        <v>4600</v>
      </c>
      <c r="G76" s="48"/>
      <c r="H76" s="2"/>
      <c r="I76" s="2"/>
      <c r="J76" s="2"/>
    </row>
    <row r="77" spans="1:10" x14ac:dyDescent="0.25">
      <c r="A77" s="93"/>
      <c r="B77" s="8" t="s">
        <v>81</v>
      </c>
      <c r="C77" s="45" t="s">
        <v>13</v>
      </c>
      <c r="D77" s="41">
        <v>18.399999999999999</v>
      </c>
      <c r="E77" s="38">
        <v>290</v>
      </c>
      <c r="F77" s="30"/>
      <c r="G77" s="49">
        <f>E77*D77</f>
        <v>5336</v>
      </c>
      <c r="H77" s="2"/>
      <c r="I77" s="2"/>
      <c r="J77" s="2"/>
    </row>
    <row r="78" spans="1:10" x14ac:dyDescent="0.25">
      <c r="A78" s="93"/>
      <c r="B78" s="8" t="s">
        <v>82</v>
      </c>
      <c r="C78" s="45" t="s">
        <v>35</v>
      </c>
      <c r="D78" s="41">
        <v>1</v>
      </c>
      <c r="E78" s="38">
        <v>300</v>
      </c>
      <c r="F78" s="30"/>
      <c r="G78" s="49">
        <f>E78*D78</f>
        <v>300</v>
      </c>
      <c r="H78" s="2"/>
      <c r="I78" s="2"/>
      <c r="J78" s="2"/>
    </row>
    <row r="79" spans="1:10" ht="17.45" customHeight="1" x14ac:dyDescent="0.25">
      <c r="A79" s="95" t="s">
        <v>83</v>
      </c>
      <c r="B79" s="96"/>
      <c r="C79" s="96"/>
      <c r="D79" s="96"/>
      <c r="E79" s="96"/>
      <c r="F79" s="82"/>
      <c r="G79" s="83"/>
      <c r="H79" s="2"/>
      <c r="I79" s="2"/>
      <c r="J79" s="2"/>
    </row>
    <row r="80" spans="1:10" x14ac:dyDescent="0.25">
      <c r="A80" s="93">
        <v>1</v>
      </c>
      <c r="B80" s="19" t="s">
        <v>84</v>
      </c>
      <c r="C80" s="18" t="s">
        <v>30</v>
      </c>
      <c r="D80" s="40">
        <v>25</v>
      </c>
      <c r="E80" s="37">
        <v>100</v>
      </c>
      <c r="F80" s="29">
        <f>E80*D80</f>
        <v>2500</v>
      </c>
      <c r="G80" s="48"/>
      <c r="H80" s="2"/>
      <c r="I80" s="2"/>
      <c r="J80" s="2"/>
    </row>
    <row r="81" spans="1:10" x14ac:dyDescent="0.25">
      <c r="A81" s="93"/>
      <c r="B81" s="8" t="s">
        <v>85</v>
      </c>
      <c r="C81" s="45" t="s">
        <v>30</v>
      </c>
      <c r="D81" s="41">
        <v>25</v>
      </c>
      <c r="E81" s="38">
        <v>30</v>
      </c>
      <c r="F81" s="30"/>
      <c r="G81" s="49">
        <f>E81*D81</f>
        <v>750</v>
      </c>
      <c r="H81" s="2"/>
      <c r="I81" s="2"/>
      <c r="J81" s="2"/>
    </row>
    <row r="82" spans="1:10" x14ac:dyDescent="0.25">
      <c r="A82" s="93"/>
      <c r="B82" s="8" t="s">
        <v>86</v>
      </c>
      <c r="C82" s="45" t="s">
        <v>30</v>
      </c>
      <c r="D82" s="41">
        <v>25</v>
      </c>
      <c r="E82" s="38">
        <v>15</v>
      </c>
      <c r="F82" s="30"/>
      <c r="G82" s="49">
        <f>E82*D82</f>
        <v>375</v>
      </c>
      <c r="H82" s="2"/>
      <c r="I82" s="2"/>
      <c r="J82" s="2"/>
    </row>
    <row r="83" spans="1:10" x14ac:dyDescent="0.25">
      <c r="A83" s="93"/>
      <c r="B83" s="8" t="s">
        <v>87</v>
      </c>
      <c r="C83" s="45" t="s">
        <v>35</v>
      </c>
      <c r="D83" s="41">
        <v>1</v>
      </c>
      <c r="E83" s="38">
        <v>200</v>
      </c>
      <c r="F83" s="30"/>
      <c r="G83" s="49">
        <f>E83*D83</f>
        <v>200</v>
      </c>
      <c r="H83" s="2"/>
      <c r="I83" s="2"/>
      <c r="J83" s="2"/>
    </row>
    <row r="84" spans="1:10" x14ac:dyDescent="0.25">
      <c r="A84" s="93">
        <v>2</v>
      </c>
      <c r="B84" s="19" t="s">
        <v>88</v>
      </c>
      <c r="C84" s="18" t="s">
        <v>15</v>
      </c>
      <c r="D84" s="40">
        <v>2</v>
      </c>
      <c r="E84" s="37">
        <v>200</v>
      </c>
      <c r="F84" s="29">
        <f>E84*D84</f>
        <v>400</v>
      </c>
      <c r="G84" s="48"/>
      <c r="H84" s="2"/>
      <c r="I84" s="2"/>
      <c r="J84" s="2"/>
    </row>
    <row r="85" spans="1:10" x14ac:dyDescent="0.25">
      <c r="A85" s="93"/>
      <c r="B85" s="8" t="s">
        <v>89</v>
      </c>
      <c r="C85" s="45" t="s">
        <v>90</v>
      </c>
      <c r="D85" s="41">
        <v>2</v>
      </c>
      <c r="E85" s="38">
        <v>35</v>
      </c>
      <c r="F85" s="30"/>
      <c r="G85" s="49">
        <f>E85*D85</f>
        <v>70</v>
      </c>
      <c r="H85" s="2"/>
      <c r="I85" s="2"/>
      <c r="J85" s="2"/>
    </row>
    <row r="86" spans="1:10" x14ac:dyDescent="0.25">
      <c r="A86" s="93"/>
      <c r="B86" s="8" t="s">
        <v>91</v>
      </c>
      <c r="C86" s="45" t="s">
        <v>35</v>
      </c>
      <c r="D86" s="41">
        <v>1</v>
      </c>
      <c r="E86" s="38">
        <v>150</v>
      </c>
      <c r="F86" s="30"/>
      <c r="G86" s="49">
        <f>E86*D86</f>
        <v>150</v>
      </c>
      <c r="H86" s="2"/>
      <c r="I86" s="2"/>
      <c r="J86" s="2"/>
    </row>
    <row r="87" spans="1:10" x14ac:dyDescent="0.25">
      <c r="A87" s="97">
        <v>3</v>
      </c>
      <c r="B87" s="19" t="s">
        <v>92</v>
      </c>
      <c r="C87" s="18" t="s">
        <v>15</v>
      </c>
      <c r="D87" s="40">
        <v>1</v>
      </c>
      <c r="E87" s="37">
        <v>2000</v>
      </c>
      <c r="F87" s="29">
        <f>E87*D87</f>
        <v>2000</v>
      </c>
      <c r="G87" s="48"/>
      <c r="H87" s="2"/>
      <c r="I87" s="2"/>
      <c r="J87" s="2"/>
    </row>
    <row r="88" spans="1:10" x14ac:dyDescent="0.25">
      <c r="A88" s="98"/>
      <c r="B88" s="8" t="s">
        <v>93</v>
      </c>
      <c r="C88" s="45" t="s">
        <v>90</v>
      </c>
      <c r="D88" s="41">
        <v>1</v>
      </c>
      <c r="E88" s="38">
        <v>1000</v>
      </c>
      <c r="F88" s="30"/>
      <c r="G88" s="49">
        <f>E88*D88</f>
        <v>1000</v>
      </c>
      <c r="H88" s="2"/>
      <c r="I88" s="2"/>
      <c r="J88" s="2"/>
    </row>
    <row r="89" spans="1:10" x14ac:dyDescent="0.25">
      <c r="A89" s="98">
        <v>4</v>
      </c>
      <c r="B89" s="19" t="s">
        <v>94</v>
      </c>
      <c r="C89" s="18" t="s">
        <v>15</v>
      </c>
      <c r="D89" s="40">
        <v>10</v>
      </c>
      <c r="E89" s="37">
        <v>200</v>
      </c>
      <c r="F89" s="29">
        <f>E89*D89</f>
        <v>2000</v>
      </c>
      <c r="G89" s="48"/>
      <c r="H89" s="2"/>
      <c r="I89" s="2"/>
      <c r="J89" s="2"/>
    </row>
    <row r="90" spans="1:10" x14ac:dyDescent="0.25">
      <c r="A90" s="98"/>
      <c r="B90" s="8" t="s">
        <v>95</v>
      </c>
      <c r="C90" s="45" t="s">
        <v>90</v>
      </c>
      <c r="D90" s="41">
        <v>10</v>
      </c>
      <c r="E90" s="38">
        <v>120</v>
      </c>
      <c r="F90" s="30"/>
      <c r="G90" s="49">
        <f>E90*D90</f>
        <v>1200</v>
      </c>
      <c r="H90" s="2"/>
      <c r="I90" s="2"/>
      <c r="J90" s="2"/>
    </row>
    <row r="91" spans="1:10" x14ac:dyDescent="0.25">
      <c r="A91" s="93">
        <v>5</v>
      </c>
      <c r="B91" s="19" t="s">
        <v>96</v>
      </c>
      <c r="C91" s="18" t="s">
        <v>15</v>
      </c>
      <c r="D91" s="40">
        <v>3</v>
      </c>
      <c r="E91" s="37">
        <v>250</v>
      </c>
      <c r="F91" s="29">
        <f>E91*D91</f>
        <v>750</v>
      </c>
      <c r="G91" s="48"/>
      <c r="H91" s="2"/>
      <c r="I91" s="2"/>
      <c r="J91" s="2"/>
    </row>
    <row r="92" spans="1:10" x14ac:dyDescent="0.25">
      <c r="A92" s="93"/>
      <c r="B92" s="8" t="s">
        <v>97</v>
      </c>
      <c r="C92" s="45" t="s">
        <v>90</v>
      </c>
      <c r="D92" s="41">
        <v>3</v>
      </c>
      <c r="E92" s="38">
        <v>150</v>
      </c>
      <c r="F92" s="30"/>
      <c r="G92" s="49">
        <f>E92*D92</f>
        <v>450</v>
      </c>
      <c r="H92" s="2"/>
      <c r="I92" s="2"/>
      <c r="J92" s="2"/>
    </row>
    <row r="93" spans="1:10" x14ac:dyDescent="0.25">
      <c r="A93" s="93"/>
      <c r="B93" s="8" t="s">
        <v>98</v>
      </c>
      <c r="C93" s="45" t="s">
        <v>15</v>
      </c>
      <c r="D93" s="41">
        <v>3</v>
      </c>
      <c r="E93" s="38">
        <v>30</v>
      </c>
      <c r="F93" s="30"/>
      <c r="G93" s="49">
        <f>E93*D93</f>
        <v>90</v>
      </c>
      <c r="H93" s="2"/>
      <c r="I93" s="2"/>
      <c r="J93" s="2"/>
    </row>
    <row r="94" spans="1:10" ht="15.75" x14ac:dyDescent="0.25">
      <c r="A94" s="95" t="s">
        <v>99</v>
      </c>
      <c r="B94" s="96"/>
      <c r="C94" s="96"/>
      <c r="D94" s="96"/>
      <c r="E94" s="96"/>
      <c r="F94" s="82"/>
      <c r="G94" s="83"/>
      <c r="H94" s="2"/>
      <c r="I94" s="2"/>
      <c r="J94" s="2"/>
    </row>
    <row r="95" spans="1:10" x14ac:dyDescent="0.25">
      <c r="A95" s="93">
        <v>1</v>
      </c>
      <c r="B95" s="19" t="s">
        <v>100</v>
      </c>
      <c r="C95" s="18" t="s">
        <v>30</v>
      </c>
      <c r="D95" s="40">
        <v>45</v>
      </c>
      <c r="E95" s="37">
        <v>250</v>
      </c>
      <c r="F95" s="29">
        <f>E95*D95</f>
        <v>11250</v>
      </c>
      <c r="G95" s="48"/>
      <c r="H95" s="2"/>
      <c r="I95" s="2"/>
      <c r="J95" s="2"/>
    </row>
    <row r="96" spans="1:10" x14ac:dyDescent="0.25">
      <c r="A96" s="93"/>
      <c r="B96" s="8" t="s">
        <v>101</v>
      </c>
      <c r="C96" s="45" t="s">
        <v>30</v>
      </c>
      <c r="D96" s="41">
        <v>48</v>
      </c>
      <c r="E96" s="38">
        <v>35</v>
      </c>
      <c r="F96" s="30"/>
      <c r="G96" s="49">
        <f>E96*D96</f>
        <v>1680</v>
      </c>
      <c r="H96" s="2"/>
      <c r="I96" s="2"/>
      <c r="J96" s="2"/>
    </row>
    <row r="97" spans="1:10" x14ac:dyDescent="0.25">
      <c r="A97" s="93"/>
      <c r="B97" s="8" t="s">
        <v>82</v>
      </c>
      <c r="C97" s="45" t="s">
        <v>35</v>
      </c>
      <c r="D97" s="41">
        <v>1</v>
      </c>
      <c r="E97" s="38">
        <v>1000</v>
      </c>
      <c r="F97" s="30"/>
      <c r="G97" s="49">
        <f>E97*D97</f>
        <v>1000</v>
      </c>
      <c r="H97" s="2"/>
      <c r="I97" s="2"/>
      <c r="J97" s="2"/>
    </row>
    <row r="98" spans="1:10" x14ac:dyDescent="0.25">
      <c r="A98" s="93"/>
      <c r="B98" s="8" t="s">
        <v>102</v>
      </c>
      <c r="C98" s="45" t="s">
        <v>15</v>
      </c>
      <c r="D98" s="41">
        <v>11</v>
      </c>
      <c r="E98" s="38">
        <v>100</v>
      </c>
      <c r="F98" s="30"/>
      <c r="G98" s="49">
        <f>E98*D98</f>
        <v>1100</v>
      </c>
      <c r="H98" s="2"/>
      <c r="I98" s="2"/>
      <c r="J98" s="2"/>
    </row>
    <row r="99" spans="1:10" x14ac:dyDescent="0.25">
      <c r="A99" s="93"/>
      <c r="B99" s="8" t="s">
        <v>103</v>
      </c>
      <c r="C99" s="45" t="s">
        <v>15</v>
      </c>
      <c r="D99" s="41">
        <v>10</v>
      </c>
      <c r="E99" s="38">
        <v>300</v>
      </c>
      <c r="F99" s="30"/>
      <c r="G99" s="49">
        <f>E99*D99</f>
        <v>3000</v>
      </c>
      <c r="H99" s="2"/>
      <c r="I99" s="2"/>
      <c r="J99" s="2"/>
    </row>
    <row r="100" spans="1:10" x14ac:dyDescent="0.25">
      <c r="A100" s="93"/>
      <c r="B100" s="8" t="s">
        <v>104</v>
      </c>
      <c r="C100" s="45" t="s">
        <v>15</v>
      </c>
      <c r="D100" s="41">
        <v>30</v>
      </c>
      <c r="E100" s="38">
        <v>30</v>
      </c>
      <c r="F100" s="30"/>
      <c r="G100" s="49">
        <f>E100*D100</f>
        <v>900</v>
      </c>
      <c r="H100" s="2"/>
      <c r="I100" s="2"/>
      <c r="J100" s="2"/>
    </row>
    <row r="101" spans="1:10" ht="30" customHeight="1" x14ac:dyDescent="0.25">
      <c r="A101" s="93">
        <v>2</v>
      </c>
      <c r="B101" s="84" t="s">
        <v>105</v>
      </c>
      <c r="C101" s="18" t="s">
        <v>15</v>
      </c>
      <c r="D101" s="40">
        <v>1</v>
      </c>
      <c r="E101" s="37">
        <v>1500</v>
      </c>
      <c r="F101" s="29">
        <f>E101*D101</f>
        <v>1500</v>
      </c>
      <c r="G101" s="48"/>
      <c r="H101" s="2"/>
      <c r="I101" s="2"/>
      <c r="J101" s="2"/>
    </row>
    <row r="102" spans="1:10" ht="40.9" customHeight="1" x14ac:dyDescent="0.25">
      <c r="A102" s="93"/>
      <c r="B102" s="85" t="s">
        <v>106</v>
      </c>
      <c r="C102" s="45" t="s">
        <v>15</v>
      </c>
      <c r="D102" s="41">
        <v>1</v>
      </c>
      <c r="E102" s="38">
        <v>230</v>
      </c>
      <c r="F102" s="30"/>
      <c r="G102" s="49">
        <f>E102*D102</f>
        <v>230</v>
      </c>
      <c r="H102" s="2"/>
      <c r="I102" s="2"/>
      <c r="J102" s="2"/>
    </row>
    <row r="103" spans="1:10" x14ac:dyDescent="0.25">
      <c r="A103" s="93"/>
      <c r="B103" s="8" t="s">
        <v>107</v>
      </c>
      <c r="C103" s="45" t="s">
        <v>15</v>
      </c>
      <c r="D103" s="41">
        <v>2</v>
      </c>
      <c r="E103" s="38">
        <v>200</v>
      </c>
      <c r="F103" s="30"/>
      <c r="G103" s="49">
        <f>E103*D103</f>
        <v>400</v>
      </c>
      <c r="H103" s="2"/>
      <c r="I103" s="2"/>
      <c r="J103" s="2"/>
    </row>
    <row r="104" spans="1:10" x14ac:dyDescent="0.25">
      <c r="A104" s="93">
        <v>3</v>
      </c>
      <c r="B104" s="19" t="s">
        <v>108</v>
      </c>
      <c r="C104" s="18" t="s">
        <v>15</v>
      </c>
      <c r="D104" s="40">
        <v>1</v>
      </c>
      <c r="E104" s="37">
        <v>1500</v>
      </c>
      <c r="F104" s="29">
        <f>E104*D104</f>
        <v>1500</v>
      </c>
      <c r="G104" s="48"/>
      <c r="H104" s="2"/>
      <c r="I104" s="2"/>
      <c r="J104" s="2"/>
    </row>
    <row r="105" spans="1:10" x14ac:dyDescent="0.25">
      <c r="A105" s="93"/>
      <c r="B105" s="8" t="s">
        <v>109</v>
      </c>
      <c r="C105" s="45" t="s">
        <v>15</v>
      </c>
      <c r="D105" s="41">
        <v>1</v>
      </c>
      <c r="E105" s="38">
        <v>3200</v>
      </c>
      <c r="F105" s="30"/>
      <c r="G105" s="49">
        <f>E105*D105</f>
        <v>3200</v>
      </c>
      <c r="H105" s="2"/>
      <c r="I105" s="2"/>
      <c r="J105" s="2"/>
    </row>
    <row r="106" spans="1:10" x14ac:dyDescent="0.25">
      <c r="A106" s="93"/>
      <c r="B106" s="8" t="s">
        <v>107</v>
      </c>
      <c r="C106" s="45" t="s">
        <v>15</v>
      </c>
      <c r="D106" s="41">
        <v>2</v>
      </c>
      <c r="E106" s="38">
        <v>200</v>
      </c>
      <c r="F106" s="30"/>
      <c r="G106" s="49">
        <f>E106*D106</f>
        <v>400</v>
      </c>
      <c r="H106" s="2"/>
      <c r="I106" s="2"/>
      <c r="J106" s="2"/>
    </row>
    <row r="107" spans="1:10" x14ac:dyDescent="0.25">
      <c r="A107" s="93">
        <v>4</v>
      </c>
      <c r="B107" s="19" t="s">
        <v>110</v>
      </c>
      <c r="C107" s="18" t="s">
        <v>15</v>
      </c>
      <c r="D107" s="40">
        <v>3</v>
      </c>
      <c r="E107" s="37">
        <v>750</v>
      </c>
      <c r="F107" s="29">
        <f>E107*D107</f>
        <v>2250</v>
      </c>
      <c r="G107" s="48"/>
      <c r="H107" s="2"/>
      <c r="I107" s="2"/>
      <c r="J107" s="2"/>
    </row>
    <row r="108" spans="1:10" x14ac:dyDescent="0.25">
      <c r="A108" s="93"/>
      <c r="B108" s="8" t="s">
        <v>111</v>
      </c>
      <c r="C108" s="45" t="s">
        <v>15</v>
      </c>
      <c r="D108" s="41">
        <v>3</v>
      </c>
      <c r="E108" s="38">
        <v>4000</v>
      </c>
      <c r="F108" s="30"/>
      <c r="G108" s="49">
        <f>E108*D108</f>
        <v>12000</v>
      </c>
      <c r="H108" s="2"/>
      <c r="I108" s="2"/>
      <c r="J108" s="2"/>
    </row>
    <row r="109" spans="1:10" x14ac:dyDescent="0.25">
      <c r="A109" s="93"/>
      <c r="B109" s="8" t="s">
        <v>112</v>
      </c>
      <c r="C109" s="45" t="s">
        <v>15</v>
      </c>
      <c r="D109" s="41">
        <v>1</v>
      </c>
      <c r="E109" s="38">
        <v>2200</v>
      </c>
      <c r="F109" s="30"/>
      <c r="G109" s="49">
        <f>E109*D109</f>
        <v>2200</v>
      </c>
      <c r="H109" s="2"/>
      <c r="I109" s="2"/>
      <c r="J109" s="2"/>
    </row>
    <row r="110" spans="1:10" x14ac:dyDescent="0.25">
      <c r="A110" s="93"/>
      <c r="B110" s="8" t="s">
        <v>107</v>
      </c>
      <c r="C110" s="45" t="s">
        <v>15</v>
      </c>
      <c r="D110" s="41">
        <v>2</v>
      </c>
      <c r="E110" s="38">
        <v>200</v>
      </c>
      <c r="F110" s="30"/>
      <c r="G110" s="49">
        <f>E110*D110</f>
        <v>400</v>
      </c>
      <c r="H110" s="2"/>
      <c r="I110" s="2"/>
      <c r="J110" s="2"/>
    </row>
    <row r="111" spans="1:10" x14ac:dyDescent="0.25">
      <c r="A111" s="93">
        <v>5</v>
      </c>
      <c r="B111" s="19" t="s">
        <v>113</v>
      </c>
      <c r="C111" s="18" t="s">
        <v>30</v>
      </c>
      <c r="D111" s="40">
        <v>18</v>
      </c>
      <c r="E111" s="37">
        <v>300</v>
      </c>
      <c r="F111" s="29">
        <f>E111*D111</f>
        <v>5400</v>
      </c>
      <c r="G111" s="48"/>
      <c r="H111" s="2"/>
      <c r="I111" s="2"/>
      <c r="J111" s="2"/>
    </row>
    <row r="112" spans="1:10" x14ac:dyDescent="0.25">
      <c r="A112" s="93"/>
      <c r="B112" s="8" t="s">
        <v>114</v>
      </c>
      <c r="C112" s="45" t="s">
        <v>35</v>
      </c>
      <c r="D112" s="41">
        <v>1</v>
      </c>
      <c r="E112" s="38">
        <v>2500</v>
      </c>
      <c r="F112" s="30"/>
      <c r="G112" s="49">
        <f>E112*D112</f>
        <v>2500</v>
      </c>
      <c r="H112" s="2"/>
      <c r="I112" s="2"/>
      <c r="J112" s="2"/>
    </row>
    <row r="113" spans="1:10" x14ac:dyDescent="0.25">
      <c r="A113" s="93"/>
      <c r="B113" s="8" t="s">
        <v>115</v>
      </c>
      <c r="C113" s="45" t="s">
        <v>35</v>
      </c>
      <c r="D113" s="41">
        <v>1</v>
      </c>
      <c r="E113" s="38">
        <v>4500</v>
      </c>
      <c r="F113" s="30"/>
      <c r="G113" s="49">
        <f>E113*D113</f>
        <v>4500</v>
      </c>
      <c r="H113" s="2"/>
      <c r="I113" s="2"/>
      <c r="J113" s="2"/>
    </row>
    <row r="114" spans="1:10" x14ac:dyDescent="0.25">
      <c r="A114" s="106" t="s">
        <v>116</v>
      </c>
      <c r="B114" s="106"/>
      <c r="C114" s="106"/>
      <c r="D114" s="106"/>
      <c r="E114" s="106"/>
      <c r="F114" s="31"/>
      <c r="G114" s="32">
        <f>SUM(G7:G113)</f>
        <v>97006</v>
      </c>
      <c r="I114" s="2"/>
      <c r="J114" s="2"/>
    </row>
    <row r="115" spans="1:10" x14ac:dyDescent="0.25">
      <c r="A115" s="106" t="s">
        <v>117</v>
      </c>
      <c r="B115" s="106"/>
      <c r="C115" s="106"/>
      <c r="D115" s="106"/>
      <c r="E115" s="106"/>
      <c r="F115" s="32">
        <f>SUM(F7:F114)</f>
        <v>124320</v>
      </c>
      <c r="G115" s="31"/>
      <c r="I115" s="2"/>
      <c r="J115" s="2"/>
    </row>
    <row r="116" spans="1:10" x14ac:dyDescent="0.25">
      <c r="A116" s="107" t="s">
        <v>118</v>
      </c>
      <c r="B116" s="108"/>
      <c r="C116" s="108"/>
      <c r="D116" s="108"/>
      <c r="E116" s="108"/>
      <c r="F116" s="109"/>
      <c r="G116" s="50">
        <f>G114+F115</f>
        <v>221326</v>
      </c>
      <c r="H116" s="7"/>
      <c r="I116" s="2"/>
      <c r="J116" s="2"/>
    </row>
    <row r="117" spans="1:10" ht="13.15" customHeight="1" x14ac:dyDescent="0.25">
      <c r="A117" s="110"/>
      <c r="B117" s="110"/>
      <c r="C117" s="110"/>
      <c r="D117" s="110"/>
      <c r="E117" s="110"/>
      <c r="F117" s="33"/>
      <c r="G117" s="51"/>
      <c r="I117" s="2"/>
      <c r="J117" s="2"/>
    </row>
    <row r="118" spans="1:10" ht="15.6" customHeight="1" x14ac:dyDescent="0.25">
      <c r="A118" s="111" t="s">
        <v>119</v>
      </c>
      <c r="B118" s="111"/>
      <c r="C118" s="111"/>
      <c r="D118" s="111"/>
      <c r="E118" s="111"/>
      <c r="F118" s="111"/>
      <c r="G118" s="111"/>
    </row>
    <row r="119" spans="1:10" x14ac:dyDescent="0.25">
      <c r="A119" s="111" t="s">
        <v>120</v>
      </c>
      <c r="B119" s="111"/>
      <c r="C119" s="111"/>
      <c r="D119" s="111"/>
      <c r="E119" s="111"/>
      <c r="F119" s="111"/>
      <c r="G119" s="111"/>
    </row>
    <row r="120" spans="1:10" x14ac:dyDescent="0.25">
      <c r="A120" s="88" t="s">
        <v>3</v>
      </c>
      <c r="B120" s="88" t="s">
        <v>121</v>
      </c>
      <c r="C120" s="112" t="s">
        <v>122</v>
      </c>
      <c r="D120" s="112"/>
      <c r="E120" s="112"/>
      <c r="F120" s="112" t="s">
        <v>123</v>
      </c>
      <c r="G120" s="112"/>
    </row>
    <row r="121" spans="1:10" x14ac:dyDescent="0.25">
      <c r="A121" s="88">
        <v>1</v>
      </c>
      <c r="B121" s="21" t="s">
        <v>124</v>
      </c>
      <c r="C121" s="113" t="s">
        <v>125</v>
      </c>
      <c r="D121" s="114"/>
      <c r="E121" s="115"/>
      <c r="F121" s="116">
        <f>G114</f>
        <v>97006</v>
      </c>
      <c r="G121" s="115"/>
    </row>
    <row r="122" spans="1:10" x14ac:dyDescent="0.25">
      <c r="A122" s="88">
        <v>2</v>
      </c>
      <c r="B122" s="21" t="s">
        <v>126</v>
      </c>
      <c r="C122" s="117" t="s">
        <v>127</v>
      </c>
      <c r="D122" s="117"/>
      <c r="E122" s="117"/>
      <c r="F122" s="112">
        <f>F115*0.5</f>
        <v>62160</v>
      </c>
      <c r="G122" s="117"/>
    </row>
    <row r="123" spans="1:10" ht="45" x14ac:dyDescent="0.25">
      <c r="A123" s="89">
        <v>3</v>
      </c>
      <c r="B123" s="22" t="s">
        <v>128</v>
      </c>
      <c r="C123" s="118" t="s">
        <v>129</v>
      </c>
      <c r="D123" s="118"/>
      <c r="E123" s="118"/>
      <c r="F123" s="119">
        <f>F122</f>
        <v>62160</v>
      </c>
      <c r="G123" s="118"/>
    </row>
    <row r="124" spans="1:10" x14ac:dyDescent="0.25">
      <c r="A124" s="113" t="s">
        <v>130</v>
      </c>
      <c r="B124" s="114"/>
      <c r="C124" s="114"/>
      <c r="D124" s="114"/>
      <c r="E124" s="115"/>
      <c r="F124" s="117">
        <f>SUM(F121:F123)</f>
        <v>221326</v>
      </c>
      <c r="G124" s="117"/>
    </row>
    <row r="125" spans="1:10" ht="15.75" x14ac:dyDescent="0.25">
      <c r="A125" s="12" t="s">
        <v>131</v>
      </c>
      <c r="B125" s="13"/>
      <c r="C125" s="39"/>
      <c r="D125" s="42"/>
      <c r="E125" s="39" t="s">
        <v>132</v>
      </c>
      <c r="F125" s="34"/>
      <c r="G125" s="34"/>
      <c r="I125" s="2"/>
      <c r="J125" s="2"/>
    </row>
    <row r="126" spans="1:10" ht="15.75" x14ac:dyDescent="0.25">
      <c r="A126" s="12" t="s">
        <v>133</v>
      </c>
      <c r="B126" s="13"/>
      <c r="C126" s="39"/>
      <c r="D126" s="42"/>
      <c r="E126" s="39" t="s">
        <v>134</v>
      </c>
      <c r="F126" s="34"/>
      <c r="G126" s="34"/>
      <c r="H126" s="2"/>
      <c r="I126" s="2"/>
      <c r="J126" s="2"/>
    </row>
    <row r="127" spans="1:10" ht="15.75" x14ac:dyDescent="0.25">
      <c r="A127" s="14"/>
      <c r="B127" s="13"/>
      <c r="C127" s="39"/>
      <c r="D127" s="42"/>
      <c r="E127" s="39" t="s">
        <v>135</v>
      </c>
      <c r="F127" s="34"/>
      <c r="G127" s="34"/>
      <c r="H127" s="2"/>
      <c r="I127" s="2"/>
      <c r="J127" s="2"/>
    </row>
    <row r="128" spans="1:10" ht="15.75" x14ac:dyDescent="0.25">
      <c r="A128" s="12" t="s">
        <v>136</v>
      </c>
      <c r="B128" s="13"/>
      <c r="C128" s="39"/>
      <c r="D128" s="42"/>
      <c r="E128" s="39" t="s">
        <v>30</v>
      </c>
      <c r="F128" s="34"/>
      <c r="G128" s="34"/>
      <c r="H128" s="2"/>
      <c r="I128" s="2"/>
      <c r="J128" s="2"/>
    </row>
    <row r="129" spans="1:10" x14ac:dyDescent="0.25">
      <c r="A129" s="9"/>
      <c r="B129" s="10"/>
      <c r="C129" s="43"/>
      <c r="D129" s="43"/>
      <c r="E129" s="35"/>
      <c r="F129" s="35"/>
      <c r="G129" s="35"/>
      <c r="H129" s="2"/>
      <c r="I129" s="2"/>
      <c r="J129" s="2"/>
    </row>
    <row r="130" spans="1:10" x14ac:dyDescent="0.25">
      <c r="A130" s="120"/>
      <c r="B130" s="120"/>
      <c r="C130" s="120"/>
      <c r="D130" s="120"/>
      <c r="E130" s="120"/>
      <c r="F130" s="120"/>
      <c r="G130" s="120"/>
    </row>
    <row r="131" spans="1:10" x14ac:dyDescent="0.25">
      <c r="A131" s="120"/>
      <c r="B131" s="120"/>
      <c r="C131" s="120"/>
      <c r="D131" s="120"/>
      <c r="E131" s="120"/>
      <c r="F131" s="120"/>
      <c r="G131" s="120"/>
    </row>
    <row r="132" spans="1:10" x14ac:dyDescent="0.25">
      <c r="A132" s="120"/>
      <c r="B132" s="120"/>
      <c r="C132" s="120"/>
      <c r="D132" s="120"/>
      <c r="E132" s="120"/>
      <c r="F132" s="120"/>
      <c r="G132" s="120"/>
    </row>
    <row r="133" spans="1:10" x14ac:dyDescent="0.25">
      <c r="A133" s="120"/>
      <c r="B133" s="120"/>
      <c r="C133" s="120"/>
      <c r="D133" s="120"/>
      <c r="E133" s="120"/>
      <c r="F133" s="120"/>
      <c r="G133" s="120"/>
    </row>
    <row r="134" spans="1:10" x14ac:dyDescent="0.25">
      <c r="A134" s="120"/>
      <c r="B134" s="120"/>
      <c r="C134" s="120"/>
      <c r="D134" s="120"/>
      <c r="E134" s="120"/>
      <c r="F134" s="120"/>
      <c r="G134" s="120"/>
    </row>
  </sheetData>
  <mergeCells count="64">
    <mergeCell ref="C123:E123"/>
    <mergeCell ref="F123:G123"/>
    <mergeCell ref="A134:G134"/>
    <mergeCell ref="A124:E124"/>
    <mergeCell ref="F124:G124"/>
    <mergeCell ref="A130:G130"/>
    <mergeCell ref="A131:G131"/>
    <mergeCell ref="A132:G132"/>
    <mergeCell ref="A133:G133"/>
    <mergeCell ref="C120:E120"/>
    <mergeCell ref="F120:G120"/>
    <mergeCell ref="C121:E121"/>
    <mergeCell ref="F121:G121"/>
    <mergeCell ref="C122:E122"/>
    <mergeCell ref="F122:G122"/>
    <mergeCell ref="A115:E115"/>
    <mergeCell ref="A116:F116"/>
    <mergeCell ref="A117:E117"/>
    <mergeCell ref="A118:G118"/>
    <mergeCell ref="A119:G119"/>
    <mergeCell ref="A89:A90"/>
    <mergeCell ref="A91:A93"/>
    <mergeCell ref="A114:E114"/>
    <mergeCell ref="A101:A103"/>
    <mergeCell ref="A104:A106"/>
    <mergeCell ref="A107:A110"/>
    <mergeCell ref="A111:A113"/>
    <mergeCell ref="A95:A100"/>
    <mergeCell ref="A76:A78"/>
    <mergeCell ref="A79:E79"/>
    <mergeCell ref="A80:A83"/>
    <mergeCell ref="A84:A86"/>
    <mergeCell ref="A87:A88"/>
    <mergeCell ref="A31:A35"/>
    <mergeCell ref="A36:A38"/>
    <mergeCell ref="A39:A40"/>
    <mergeCell ref="A2:G2"/>
    <mergeCell ref="A3:G3"/>
    <mergeCell ref="A6:E6"/>
    <mergeCell ref="A7:A8"/>
    <mergeCell ref="A9:A10"/>
    <mergeCell ref="B4:B5"/>
    <mergeCell ref="A4:A5"/>
    <mergeCell ref="A11:A12"/>
    <mergeCell ref="A13:A14"/>
    <mergeCell ref="A15:A19"/>
    <mergeCell ref="A20:A25"/>
    <mergeCell ref="A26:E26"/>
    <mergeCell ref="A1:G1"/>
    <mergeCell ref="C4:C5"/>
    <mergeCell ref="D4:D5"/>
    <mergeCell ref="E4:G4"/>
    <mergeCell ref="A94:E94"/>
    <mergeCell ref="A27:A29"/>
    <mergeCell ref="A41:A44"/>
    <mergeCell ref="A45:A46"/>
    <mergeCell ref="A47:A48"/>
    <mergeCell ref="A49:A53"/>
    <mergeCell ref="A54:E54"/>
    <mergeCell ref="A56:A61"/>
    <mergeCell ref="A62:A64"/>
    <mergeCell ref="A65:A68"/>
    <mergeCell ref="A69:A71"/>
    <mergeCell ref="A72:A7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8"/>
  <sheetViews>
    <sheetView topLeftCell="A37" workbookViewId="0">
      <selection activeCell="L65" sqref="L65"/>
    </sheetView>
  </sheetViews>
  <sheetFormatPr defaultRowHeight="12.75" x14ac:dyDescent="0.2"/>
  <cols>
    <col min="1" max="1" width="3.85546875" customWidth="1"/>
    <col min="2" max="2" width="41" customWidth="1"/>
    <col min="3" max="3" width="8" customWidth="1"/>
    <col min="4" max="4" width="6.85546875" customWidth="1"/>
    <col min="5" max="5" width="9.7109375" customWidth="1"/>
    <col min="6" max="6" width="11.7109375" style="16" customWidth="1"/>
  </cols>
  <sheetData>
    <row r="1" spans="1:17" ht="20.25" customHeight="1" x14ac:dyDescent="0.2">
      <c r="A1" s="90" t="s">
        <v>0</v>
      </c>
      <c r="B1" s="91"/>
      <c r="C1" s="91"/>
      <c r="D1" s="91"/>
      <c r="E1" s="91"/>
      <c r="F1" s="92"/>
      <c r="G1" s="75"/>
    </row>
    <row r="2" spans="1:17" ht="39.6" customHeight="1" x14ac:dyDescent="0.2">
      <c r="A2" s="101" t="s">
        <v>1</v>
      </c>
      <c r="B2" s="101"/>
      <c r="C2" s="101"/>
      <c r="D2" s="101"/>
      <c r="E2" s="101"/>
      <c r="F2" s="101"/>
      <c r="G2" s="76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7" customHeight="1" x14ac:dyDescent="0.2">
      <c r="A3" s="101" t="s">
        <v>2</v>
      </c>
      <c r="B3" s="101"/>
      <c r="C3" s="101"/>
      <c r="D3" s="101"/>
      <c r="E3" s="101"/>
      <c r="F3" s="101"/>
      <c r="G3" s="76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s="2" customFormat="1" ht="14.45" customHeight="1" x14ac:dyDescent="0.25">
      <c r="A4" s="105" t="s">
        <v>3</v>
      </c>
      <c r="B4" s="93" t="s">
        <v>4</v>
      </c>
      <c r="C4" s="93" t="s">
        <v>5</v>
      </c>
      <c r="D4" s="93" t="s">
        <v>6</v>
      </c>
      <c r="E4" s="94" t="s">
        <v>7</v>
      </c>
      <c r="F4" s="94"/>
      <c r="G4" s="73"/>
      <c r="H4" s="3"/>
      <c r="I4" s="3"/>
      <c r="J4" s="3"/>
    </row>
    <row r="5" spans="1:17" s="2" customFormat="1" ht="27.6" customHeight="1" x14ac:dyDescent="0.25">
      <c r="A5" s="105"/>
      <c r="B5" s="93"/>
      <c r="C5" s="93"/>
      <c r="D5" s="93"/>
      <c r="E5" s="77" t="s">
        <v>8</v>
      </c>
      <c r="F5" s="25" t="s">
        <v>9</v>
      </c>
      <c r="G5" s="74"/>
      <c r="H5" s="3"/>
      <c r="I5" s="3"/>
      <c r="J5" s="3"/>
    </row>
    <row r="6" spans="1:17" ht="15" x14ac:dyDescent="0.25">
      <c r="A6" s="52"/>
      <c r="B6" s="53"/>
      <c r="C6" s="54"/>
      <c r="D6" s="55"/>
      <c r="E6" s="56"/>
      <c r="F6" s="57"/>
      <c r="G6" s="58"/>
    </row>
    <row r="7" spans="1:17" ht="15" x14ac:dyDescent="0.25">
      <c r="A7" s="52"/>
      <c r="B7" s="53"/>
      <c r="C7" s="54"/>
      <c r="D7" s="55"/>
      <c r="E7" s="56"/>
      <c r="F7" s="57"/>
      <c r="G7" s="58"/>
    </row>
    <row r="8" spans="1:17" ht="15" x14ac:dyDescent="0.25">
      <c r="A8" s="52"/>
      <c r="B8" s="53"/>
      <c r="C8" s="54"/>
      <c r="D8" s="55"/>
      <c r="E8" s="56"/>
      <c r="F8" s="57"/>
      <c r="G8" s="58"/>
    </row>
    <row r="9" spans="1:17" ht="15" x14ac:dyDescent="0.25">
      <c r="A9" s="129" t="s">
        <v>137</v>
      </c>
      <c r="B9" s="130"/>
      <c r="C9" s="130"/>
      <c r="D9" s="130"/>
      <c r="E9" s="131"/>
      <c r="F9" s="57">
        <f>SUM(F6:F8)</f>
        <v>0</v>
      </c>
      <c r="G9" s="58"/>
    </row>
    <row r="10" spans="1:17" ht="15" x14ac:dyDescent="0.25">
      <c r="A10" s="132" t="s">
        <v>138</v>
      </c>
      <c r="B10" s="133"/>
      <c r="C10" s="133"/>
      <c r="D10" s="133"/>
      <c r="E10" s="133"/>
      <c r="F10" s="134"/>
      <c r="G10" s="58"/>
    </row>
    <row r="11" spans="1:17" ht="15" x14ac:dyDescent="0.25">
      <c r="A11" s="124" t="s">
        <v>11</v>
      </c>
      <c r="B11" s="125"/>
      <c r="C11" s="125"/>
      <c r="D11" s="125"/>
      <c r="E11" s="125"/>
      <c r="F11" s="78"/>
      <c r="G11" s="58"/>
    </row>
    <row r="12" spans="1:17" ht="15" x14ac:dyDescent="0.25">
      <c r="A12" s="52">
        <v>1</v>
      </c>
      <c r="B12" s="53" t="s">
        <v>139</v>
      </c>
      <c r="C12" s="54" t="s">
        <v>13</v>
      </c>
      <c r="D12" s="55">
        <v>13</v>
      </c>
      <c r="E12" s="56">
        <v>200</v>
      </c>
      <c r="F12" s="57">
        <f t="shared" ref="F12:F36" si="0">D12*E12</f>
        <v>2600</v>
      </c>
      <c r="G12" s="58"/>
    </row>
    <row r="13" spans="1:17" ht="15" x14ac:dyDescent="0.25">
      <c r="A13" s="52">
        <v>2</v>
      </c>
      <c r="B13" s="53" t="s">
        <v>21</v>
      </c>
      <c r="C13" s="54" t="s">
        <v>13</v>
      </c>
      <c r="D13" s="55">
        <v>83</v>
      </c>
      <c r="E13" s="56">
        <v>20</v>
      </c>
      <c r="F13" s="57">
        <f t="shared" si="0"/>
        <v>1660</v>
      </c>
      <c r="G13" s="58"/>
    </row>
    <row r="14" spans="1:17" ht="15" x14ac:dyDescent="0.25">
      <c r="A14" s="52">
        <v>3</v>
      </c>
      <c r="B14" s="53" t="s">
        <v>140</v>
      </c>
      <c r="C14" s="54" t="s">
        <v>13</v>
      </c>
      <c r="D14" s="55">
        <v>71.5</v>
      </c>
      <c r="E14" s="56">
        <v>250</v>
      </c>
      <c r="F14" s="57">
        <f t="shared" si="0"/>
        <v>17875</v>
      </c>
      <c r="G14" s="58"/>
    </row>
    <row r="15" spans="1:17" ht="15" x14ac:dyDescent="0.25">
      <c r="A15" s="52">
        <v>4</v>
      </c>
      <c r="B15" s="53" t="s">
        <v>141</v>
      </c>
      <c r="C15" s="54" t="s">
        <v>142</v>
      </c>
      <c r="D15" s="55">
        <v>99</v>
      </c>
      <c r="E15" s="56">
        <v>60</v>
      </c>
      <c r="F15" s="57">
        <f t="shared" si="0"/>
        <v>5940</v>
      </c>
      <c r="G15" s="58"/>
    </row>
    <row r="16" spans="1:17" ht="15" x14ac:dyDescent="0.25">
      <c r="A16" s="52">
        <v>5</v>
      </c>
      <c r="B16" s="53" t="s">
        <v>143</v>
      </c>
      <c r="C16" s="54" t="s">
        <v>13</v>
      </c>
      <c r="D16" s="55">
        <v>11.5</v>
      </c>
      <c r="E16" s="56">
        <v>100</v>
      </c>
      <c r="F16" s="57">
        <f t="shared" si="0"/>
        <v>1150</v>
      </c>
      <c r="G16" s="58"/>
    </row>
    <row r="17" spans="1:7" ht="15" x14ac:dyDescent="0.25">
      <c r="A17" s="52">
        <v>6</v>
      </c>
      <c r="B17" s="53" t="s">
        <v>144</v>
      </c>
      <c r="C17" s="54" t="s">
        <v>145</v>
      </c>
      <c r="D17" s="55">
        <v>9</v>
      </c>
      <c r="E17" s="56">
        <v>200</v>
      </c>
      <c r="F17" s="57">
        <f t="shared" si="0"/>
        <v>1800</v>
      </c>
      <c r="G17" s="58"/>
    </row>
    <row r="18" spans="1:7" ht="15" x14ac:dyDescent="0.25">
      <c r="A18" s="126" t="s">
        <v>37</v>
      </c>
      <c r="B18" s="127"/>
      <c r="C18" s="127"/>
      <c r="D18" s="127"/>
      <c r="E18" s="128"/>
      <c r="F18" s="79"/>
      <c r="G18" s="58"/>
    </row>
    <row r="19" spans="1:7" ht="15" x14ac:dyDescent="0.25">
      <c r="A19" s="52">
        <v>7</v>
      </c>
      <c r="B19" s="53" t="s">
        <v>146</v>
      </c>
      <c r="C19" s="54" t="s">
        <v>13</v>
      </c>
      <c r="D19" s="55">
        <v>260.8</v>
      </c>
      <c r="E19" s="56">
        <v>20</v>
      </c>
      <c r="F19" s="57">
        <f t="shared" si="0"/>
        <v>5216</v>
      </c>
      <c r="G19" s="58"/>
    </row>
    <row r="20" spans="1:7" ht="15" x14ac:dyDescent="0.25">
      <c r="A20" s="52">
        <v>8</v>
      </c>
      <c r="B20" s="53" t="s">
        <v>147</v>
      </c>
      <c r="C20" s="54" t="s">
        <v>13</v>
      </c>
      <c r="D20" s="55">
        <v>221.7</v>
      </c>
      <c r="E20" s="56">
        <v>160</v>
      </c>
      <c r="F20" s="57">
        <f t="shared" si="0"/>
        <v>35472</v>
      </c>
      <c r="G20" s="58"/>
    </row>
    <row r="21" spans="1:7" ht="15" x14ac:dyDescent="0.25">
      <c r="A21" s="52">
        <v>9</v>
      </c>
      <c r="B21" s="53" t="s">
        <v>148</v>
      </c>
      <c r="C21" s="54" t="s">
        <v>13</v>
      </c>
      <c r="D21" s="55">
        <v>221.7</v>
      </c>
      <c r="E21" s="56">
        <v>150</v>
      </c>
      <c r="F21" s="57">
        <f t="shared" si="0"/>
        <v>33255</v>
      </c>
      <c r="G21" s="58"/>
    </row>
    <row r="22" spans="1:7" ht="15" x14ac:dyDescent="0.25">
      <c r="A22" s="52">
        <v>10</v>
      </c>
      <c r="B22" s="53" t="s">
        <v>149</v>
      </c>
      <c r="C22" s="54" t="s">
        <v>142</v>
      </c>
      <c r="D22" s="55">
        <v>35</v>
      </c>
      <c r="E22" s="56">
        <v>100</v>
      </c>
      <c r="F22" s="57">
        <f t="shared" si="0"/>
        <v>3500</v>
      </c>
      <c r="G22" s="58"/>
    </row>
    <row r="23" spans="1:7" ht="15" x14ac:dyDescent="0.25">
      <c r="A23" s="52">
        <v>11</v>
      </c>
      <c r="B23" s="53" t="s">
        <v>150</v>
      </c>
      <c r="C23" s="54" t="s">
        <v>142</v>
      </c>
      <c r="D23" s="55">
        <v>35</v>
      </c>
      <c r="E23" s="56">
        <v>100</v>
      </c>
      <c r="F23" s="57">
        <f t="shared" si="0"/>
        <v>3500</v>
      </c>
      <c r="G23" s="58"/>
    </row>
    <row r="24" spans="1:7" ht="15" x14ac:dyDescent="0.25">
      <c r="A24" s="52">
        <v>12</v>
      </c>
      <c r="B24" s="53" t="s">
        <v>151</v>
      </c>
      <c r="C24" s="54" t="s">
        <v>13</v>
      </c>
      <c r="D24" s="55">
        <v>39.1</v>
      </c>
      <c r="E24" s="56">
        <v>650</v>
      </c>
      <c r="F24" s="57">
        <f t="shared" si="0"/>
        <v>25415</v>
      </c>
      <c r="G24" s="58"/>
    </row>
    <row r="25" spans="1:7" ht="15" x14ac:dyDescent="0.25">
      <c r="A25" s="52">
        <v>13</v>
      </c>
      <c r="B25" s="53" t="s">
        <v>76</v>
      </c>
      <c r="C25" s="54" t="s">
        <v>13</v>
      </c>
      <c r="D25" s="55">
        <v>20.420000000000002</v>
      </c>
      <c r="E25" s="56">
        <v>25</v>
      </c>
      <c r="F25" s="57">
        <f t="shared" si="0"/>
        <v>510.50000000000006</v>
      </c>
      <c r="G25" s="58"/>
    </row>
    <row r="26" spans="1:7" ht="15" x14ac:dyDescent="0.25">
      <c r="A26" s="52">
        <v>14</v>
      </c>
      <c r="B26" s="53" t="s">
        <v>152</v>
      </c>
      <c r="C26" s="54" t="s">
        <v>13</v>
      </c>
      <c r="D26" s="55">
        <v>20.420000000000002</v>
      </c>
      <c r="E26" s="56">
        <v>250</v>
      </c>
      <c r="F26" s="57">
        <f t="shared" si="0"/>
        <v>5105</v>
      </c>
      <c r="G26" s="58"/>
    </row>
    <row r="27" spans="1:7" ht="15" x14ac:dyDescent="0.25">
      <c r="A27" s="52">
        <v>15</v>
      </c>
      <c r="B27" s="53" t="s">
        <v>153</v>
      </c>
      <c r="C27" s="54" t="s">
        <v>13</v>
      </c>
      <c r="D27" s="55">
        <v>20.420000000000002</v>
      </c>
      <c r="E27" s="56">
        <v>180</v>
      </c>
      <c r="F27" s="57">
        <f t="shared" si="0"/>
        <v>3675.6000000000004</v>
      </c>
      <c r="G27" s="58"/>
    </row>
    <row r="28" spans="1:7" ht="15" x14ac:dyDescent="0.25">
      <c r="A28" s="52">
        <v>16</v>
      </c>
      <c r="B28" s="53" t="s">
        <v>154</v>
      </c>
      <c r="C28" s="54" t="s">
        <v>13</v>
      </c>
      <c r="D28" s="55">
        <v>7.3</v>
      </c>
      <c r="E28" s="56">
        <v>350</v>
      </c>
      <c r="F28" s="57">
        <f t="shared" si="0"/>
        <v>2555</v>
      </c>
      <c r="G28" s="58"/>
    </row>
    <row r="29" spans="1:7" ht="15" x14ac:dyDescent="0.25">
      <c r="A29" s="52">
        <v>17</v>
      </c>
      <c r="B29" s="53" t="s">
        <v>155</v>
      </c>
      <c r="C29" s="54" t="s">
        <v>145</v>
      </c>
      <c r="D29" s="55">
        <v>7</v>
      </c>
      <c r="E29" s="56">
        <v>2300</v>
      </c>
      <c r="F29" s="57">
        <f t="shared" si="0"/>
        <v>16100</v>
      </c>
      <c r="G29" s="58"/>
    </row>
    <row r="30" spans="1:7" ht="15" x14ac:dyDescent="0.25">
      <c r="A30" s="52">
        <v>18</v>
      </c>
      <c r="B30" s="53" t="s">
        <v>156</v>
      </c>
      <c r="C30" s="54" t="s">
        <v>142</v>
      </c>
      <c r="D30" s="55">
        <v>11.2</v>
      </c>
      <c r="E30" s="56">
        <v>450</v>
      </c>
      <c r="F30" s="57">
        <f t="shared" si="0"/>
        <v>5040</v>
      </c>
      <c r="G30" s="58"/>
    </row>
    <row r="31" spans="1:7" ht="15" x14ac:dyDescent="0.25">
      <c r="A31" s="52">
        <v>19</v>
      </c>
      <c r="B31" s="53" t="s">
        <v>157</v>
      </c>
      <c r="C31" s="54" t="s">
        <v>158</v>
      </c>
      <c r="D31" s="55">
        <v>1</v>
      </c>
      <c r="E31" s="56">
        <v>3000</v>
      </c>
      <c r="F31" s="57">
        <f t="shared" si="0"/>
        <v>3000</v>
      </c>
      <c r="G31" s="58"/>
    </row>
    <row r="32" spans="1:7" ht="15" x14ac:dyDescent="0.25">
      <c r="A32" s="52">
        <v>20</v>
      </c>
      <c r="B32" s="53" t="s">
        <v>159</v>
      </c>
      <c r="C32" s="54" t="s">
        <v>145</v>
      </c>
      <c r="D32" s="55">
        <v>2</v>
      </c>
      <c r="E32" s="56">
        <v>850</v>
      </c>
      <c r="F32" s="57">
        <f t="shared" si="0"/>
        <v>1700</v>
      </c>
      <c r="G32" s="58"/>
    </row>
    <row r="33" spans="1:9" ht="15" x14ac:dyDescent="0.25">
      <c r="A33" s="52">
        <v>21</v>
      </c>
      <c r="B33" s="53" t="s">
        <v>160</v>
      </c>
      <c r="C33" s="54" t="s">
        <v>145</v>
      </c>
      <c r="D33" s="55">
        <v>1</v>
      </c>
      <c r="E33" s="56">
        <v>3000</v>
      </c>
      <c r="F33" s="57">
        <f t="shared" si="0"/>
        <v>3000</v>
      </c>
      <c r="G33" s="58"/>
    </row>
    <row r="34" spans="1:9" ht="15" x14ac:dyDescent="0.25">
      <c r="A34" s="52">
        <v>22</v>
      </c>
      <c r="B34" s="53" t="s">
        <v>161</v>
      </c>
      <c r="C34" s="54" t="s">
        <v>145</v>
      </c>
      <c r="D34" s="55">
        <v>1</v>
      </c>
      <c r="E34" s="56">
        <v>3500</v>
      </c>
      <c r="F34" s="57">
        <f t="shared" si="0"/>
        <v>3500</v>
      </c>
      <c r="G34" s="58"/>
    </row>
    <row r="35" spans="1:9" ht="15" x14ac:dyDescent="0.25">
      <c r="A35" s="52">
        <v>23</v>
      </c>
      <c r="B35" s="53" t="s">
        <v>162</v>
      </c>
      <c r="C35" s="54" t="s">
        <v>145</v>
      </c>
      <c r="D35" s="55">
        <v>2</v>
      </c>
      <c r="E35" s="56">
        <v>1000</v>
      </c>
      <c r="F35" s="57">
        <f t="shared" si="0"/>
        <v>2000</v>
      </c>
      <c r="G35" s="58"/>
    </row>
    <row r="36" spans="1:9" x14ac:dyDescent="0.2">
      <c r="A36" s="52">
        <v>24</v>
      </c>
      <c r="B36" s="53" t="s">
        <v>163</v>
      </c>
      <c r="C36" s="54" t="s">
        <v>164</v>
      </c>
      <c r="D36" s="55">
        <v>1</v>
      </c>
      <c r="E36" s="56">
        <v>3000</v>
      </c>
      <c r="F36" s="57">
        <f t="shared" si="0"/>
        <v>3000</v>
      </c>
    </row>
    <row r="37" spans="1:9" s="2" customFormat="1" ht="15" x14ac:dyDescent="0.25">
      <c r="A37" s="52">
        <v>25</v>
      </c>
      <c r="B37" s="60" t="s">
        <v>165</v>
      </c>
      <c r="C37" s="61" t="s">
        <v>166</v>
      </c>
      <c r="D37" s="55">
        <v>14</v>
      </c>
      <c r="E37" s="59">
        <v>200</v>
      </c>
      <c r="F37" s="26">
        <f>SUM(E37*D37)</f>
        <v>2800</v>
      </c>
      <c r="G37" s="3"/>
      <c r="H37" s="3"/>
      <c r="I37" s="3"/>
    </row>
    <row r="38" spans="1:9" s="2" customFormat="1" ht="15" x14ac:dyDescent="0.25">
      <c r="A38" s="52">
        <v>26</v>
      </c>
      <c r="B38" s="60" t="s">
        <v>167</v>
      </c>
      <c r="C38" s="61" t="s">
        <v>166</v>
      </c>
      <c r="D38" s="55">
        <v>30</v>
      </c>
      <c r="E38" s="59">
        <v>100</v>
      </c>
      <c r="F38" s="26">
        <f t="shared" ref="F38:F44" si="1">SUM(E38*D38)</f>
        <v>3000</v>
      </c>
      <c r="G38" s="3"/>
      <c r="H38" s="3"/>
      <c r="I38" s="3"/>
    </row>
    <row r="39" spans="1:9" s="2" customFormat="1" ht="15" x14ac:dyDescent="0.25">
      <c r="A39" s="52">
        <v>27</v>
      </c>
      <c r="B39" s="60" t="s">
        <v>168</v>
      </c>
      <c r="C39" s="61" t="s">
        <v>145</v>
      </c>
      <c r="D39" s="55">
        <v>4</v>
      </c>
      <c r="E39" s="59">
        <v>250</v>
      </c>
      <c r="F39" s="26">
        <f t="shared" si="1"/>
        <v>1000</v>
      </c>
      <c r="G39" s="3"/>
      <c r="H39" s="3"/>
      <c r="I39" s="3"/>
    </row>
    <row r="40" spans="1:9" s="2" customFormat="1" ht="15" x14ac:dyDescent="0.25">
      <c r="A40" s="52">
        <v>28</v>
      </c>
      <c r="B40" s="60" t="s">
        <v>169</v>
      </c>
      <c r="C40" s="61" t="s">
        <v>145</v>
      </c>
      <c r="D40" s="55">
        <v>7</v>
      </c>
      <c r="E40" s="59">
        <v>150</v>
      </c>
      <c r="F40" s="26">
        <f t="shared" si="1"/>
        <v>1050</v>
      </c>
      <c r="G40" s="62"/>
      <c r="H40" s="3"/>
      <c r="I40" s="3"/>
    </row>
    <row r="41" spans="1:9" s="2" customFormat="1" ht="15" x14ac:dyDescent="0.25">
      <c r="A41" s="52">
        <v>29</v>
      </c>
      <c r="B41" s="60" t="s">
        <v>170</v>
      </c>
      <c r="C41" s="61" t="s">
        <v>145</v>
      </c>
      <c r="D41" s="55">
        <v>9</v>
      </c>
      <c r="E41" s="59">
        <v>250</v>
      </c>
      <c r="F41" s="26">
        <f t="shared" si="1"/>
        <v>2250</v>
      </c>
      <c r="G41" s="3"/>
      <c r="H41" s="3"/>
      <c r="I41" s="3"/>
    </row>
    <row r="42" spans="1:9" s="2" customFormat="1" ht="15" x14ac:dyDescent="0.25">
      <c r="A42" s="52">
        <v>30</v>
      </c>
      <c r="B42" s="60" t="s">
        <v>171</v>
      </c>
      <c r="C42" s="61" t="s">
        <v>145</v>
      </c>
      <c r="D42" s="55">
        <v>1</v>
      </c>
      <c r="E42" s="59">
        <v>250</v>
      </c>
      <c r="F42" s="26">
        <f t="shared" si="1"/>
        <v>250</v>
      </c>
      <c r="G42" s="3"/>
      <c r="H42" s="3"/>
      <c r="I42" s="3"/>
    </row>
    <row r="43" spans="1:9" s="2" customFormat="1" ht="15" x14ac:dyDescent="0.25">
      <c r="A43" s="52">
        <v>31</v>
      </c>
      <c r="B43" s="60" t="s">
        <v>172</v>
      </c>
      <c r="C43" s="61" t="s">
        <v>145</v>
      </c>
      <c r="D43" s="55">
        <v>5</v>
      </c>
      <c r="E43" s="59">
        <v>250</v>
      </c>
      <c r="F43" s="26">
        <f t="shared" si="1"/>
        <v>1250</v>
      </c>
      <c r="G43" s="3"/>
      <c r="H43" s="3"/>
      <c r="I43" s="3"/>
    </row>
    <row r="44" spans="1:9" s="2" customFormat="1" ht="15" x14ac:dyDescent="0.25">
      <c r="A44" s="52">
        <v>32</v>
      </c>
      <c r="B44" s="60" t="s">
        <v>173</v>
      </c>
      <c r="C44" s="61" t="s">
        <v>145</v>
      </c>
      <c r="D44" s="55">
        <v>1</v>
      </c>
      <c r="E44" s="59">
        <v>1000</v>
      </c>
      <c r="F44" s="26">
        <f t="shared" si="1"/>
        <v>1000</v>
      </c>
      <c r="G44" s="3"/>
      <c r="H44" s="3"/>
      <c r="I44" s="3"/>
    </row>
    <row r="45" spans="1:9" s="2" customFormat="1" ht="15" x14ac:dyDescent="0.25">
      <c r="A45" s="126" t="s">
        <v>68</v>
      </c>
      <c r="B45" s="127"/>
      <c r="C45" s="127"/>
      <c r="D45" s="127"/>
      <c r="E45" s="128"/>
      <c r="F45" s="80"/>
      <c r="G45" s="3"/>
      <c r="H45" s="3"/>
      <c r="I45" s="3"/>
    </row>
    <row r="46" spans="1:9" s="2" customFormat="1" ht="15" x14ac:dyDescent="0.25">
      <c r="A46" s="61"/>
      <c r="B46" s="60"/>
      <c r="C46" s="61"/>
      <c r="D46" s="55"/>
      <c r="E46" s="59"/>
      <c r="F46" s="26"/>
      <c r="G46" s="3"/>
      <c r="H46" s="3"/>
      <c r="I46" s="3"/>
    </row>
    <row r="47" spans="1:9" s="2" customFormat="1" ht="15" x14ac:dyDescent="0.25">
      <c r="A47" s="61"/>
      <c r="B47" s="60"/>
      <c r="C47" s="61"/>
      <c r="D47" s="55"/>
      <c r="E47" s="59"/>
      <c r="F47" s="26"/>
      <c r="G47" s="3"/>
      <c r="H47" s="3"/>
      <c r="I47" s="3"/>
    </row>
    <row r="48" spans="1:9" s="2" customFormat="1" ht="15" x14ac:dyDescent="0.25">
      <c r="A48" s="61"/>
      <c r="B48" s="60"/>
      <c r="C48" s="61"/>
      <c r="D48" s="55"/>
      <c r="E48" s="59"/>
      <c r="F48" s="26"/>
      <c r="G48" s="3"/>
      <c r="H48" s="3"/>
      <c r="I48" s="3"/>
    </row>
    <row r="49" spans="1:10" s="2" customFormat="1" ht="15" x14ac:dyDescent="0.25">
      <c r="A49" s="61"/>
      <c r="B49" s="60"/>
      <c r="C49" s="61"/>
      <c r="D49" s="55"/>
      <c r="E49" s="59"/>
      <c r="F49" s="26"/>
      <c r="G49" s="3"/>
      <c r="H49" s="3"/>
      <c r="I49" s="3"/>
    </row>
    <row r="50" spans="1:10" s="2" customFormat="1" ht="15" x14ac:dyDescent="0.25">
      <c r="A50" s="61"/>
      <c r="B50" s="60"/>
      <c r="C50" s="61"/>
      <c r="D50" s="55"/>
      <c r="E50" s="59"/>
      <c r="F50" s="26"/>
      <c r="G50" s="3"/>
      <c r="H50" s="3"/>
      <c r="I50" s="3"/>
    </row>
    <row r="51" spans="1:10" s="2" customFormat="1" ht="15" x14ac:dyDescent="0.25">
      <c r="A51" s="61"/>
      <c r="B51" s="60"/>
      <c r="C51" s="61"/>
      <c r="D51" s="55"/>
      <c r="E51" s="59"/>
      <c r="F51" s="26"/>
      <c r="G51" s="3"/>
      <c r="H51" s="3"/>
      <c r="I51" s="3"/>
    </row>
    <row r="52" spans="1:10" s="2" customFormat="1" ht="15" x14ac:dyDescent="0.25">
      <c r="A52" s="61"/>
      <c r="B52" s="60"/>
      <c r="C52" s="61"/>
      <c r="D52" s="55"/>
      <c r="E52" s="59"/>
      <c r="F52" s="26"/>
      <c r="G52" s="3"/>
      <c r="H52" s="3"/>
      <c r="I52" s="3"/>
    </row>
    <row r="53" spans="1:10" x14ac:dyDescent="0.2">
      <c r="A53" s="129" t="s">
        <v>137</v>
      </c>
      <c r="B53" s="130"/>
      <c r="C53" s="130"/>
      <c r="D53" s="130"/>
      <c r="E53" s="131"/>
      <c r="F53" s="57">
        <f>SUM(F12:F44)</f>
        <v>199169.1</v>
      </c>
    </row>
    <row r="54" spans="1:10" ht="15" x14ac:dyDescent="0.25">
      <c r="A54" s="135" t="s">
        <v>174</v>
      </c>
      <c r="B54" s="136"/>
      <c r="C54" s="136"/>
      <c r="D54" s="136"/>
      <c r="E54" s="137"/>
      <c r="F54" s="70">
        <f>F9</f>
        <v>0</v>
      </c>
    </row>
    <row r="55" spans="1:10" ht="15" x14ac:dyDescent="0.25">
      <c r="A55" s="135" t="s">
        <v>175</v>
      </c>
      <c r="B55" s="136"/>
      <c r="C55" s="136"/>
      <c r="D55" s="136"/>
      <c r="E55" s="137"/>
      <c r="F55" s="70">
        <f>F53</f>
        <v>199169.1</v>
      </c>
    </row>
    <row r="56" spans="1:10" ht="15" x14ac:dyDescent="0.25">
      <c r="A56" s="121" t="s">
        <v>176</v>
      </c>
      <c r="B56" s="122"/>
      <c r="C56" s="122"/>
      <c r="D56" s="122"/>
      <c r="E56" s="123"/>
      <c r="F56" s="71">
        <f>F54+F55</f>
        <v>199169.1</v>
      </c>
    </row>
    <row r="57" spans="1:10" x14ac:dyDescent="0.2">
      <c r="A57" s="63"/>
      <c r="B57" s="63"/>
      <c r="C57" s="63"/>
      <c r="D57" s="63"/>
      <c r="E57" s="63"/>
      <c r="F57" s="64"/>
      <c r="G57" s="10"/>
      <c r="H57" s="10"/>
    </row>
    <row r="58" spans="1:10" s="2" customFormat="1" ht="15" x14ac:dyDescent="0.25">
      <c r="A58" s="111" t="s">
        <v>177</v>
      </c>
      <c r="B58" s="111"/>
      <c r="C58" s="111"/>
      <c r="D58" s="111"/>
      <c r="E58" s="111"/>
      <c r="F58" s="111"/>
      <c r="G58" s="4"/>
      <c r="H58" s="3"/>
      <c r="I58" s="3"/>
      <c r="J58" s="3"/>
    </row>
    <row r="59" spans="1:10" s="2" customFormat="1" ht="15" x14ac:dyDescent="0.25">
      <c r="A59" s="111" t="s">
        <v>120</v>
      </c>
      <c r="B59" s="111"/>
      <c r="C59" s="111"/>
      <c r="D59" s="111"/>
      <c r="E59" s="111"/>
      <c r="F59" s="111"/>
      <c r="G59" s="4"/>
      <c r="H59" s="3"/>
      <c r="I59" s="3"/>
      <c r="J59" s="3"/>
    </row>
    <row r="60" spans="1:10" s="2" customFormat="1" ht="15" x14ac:dyDescent="0.25">
      <c r="A60" s="88" t="s">
        <v>3</v>
      </c>
      <c r="B60" s="88" t="s">
        <v>121</v>
      </c>
      <c r="C60" s="112" t="s">
        <v>122</v>
      </c>
      <c r="D60" s="112"/>
      <c r="E60" s="112"/>
      <c r="F60" s="20" t="s">
        <v>123</v>
      </c>
      <c r="G60" s="11"/>
      <c r="H60" s="3"/>
      <c r="I60" s="3"/>
      <c r="J60" s="3"/>
    </row>
    <row r="61" spans="1:10" s="2" customFormat="1" ht="15" x14ac:dyDescent="0.25">
      <c r="A61" s="88">
        <v>1</v>
      </c>
      <c r="B61" s="21" t="s">
        <v>126</v>
      </c>
      <c r="C61" s="117" t="s">
        <v>178</v>
      </c>
      <c r="D61" s="117"/>
      <c r="E61" s="117"/>
      <c r="F61" s="21">
        <f>F55*0.25</f>
        <v>49792.275000000001</v>
      </c>
      <c r="G61" s="5"/>
      <c r="H61" s="3"/>
      <c r="I61" s="3"/>
      <c r="J61" s="3"/>
    </row>
    <row r="62" spans="1:10" s="2" customFormat="1" ht="15" x14ac:dyDescent="0.25">
      <c r="A62" s="88">
        <v>2</v>
      </c>
      <c r="B62" s="21" t="s">
        <v>126</v>
      </c>
      <c r="C62" s="117" t="s">
        <v>179</v>
      </c>
      <c r="D62" s="117"/>
      <c r="E62" s="117"/>
      <c r="F62" s="21">
        <f>F61</f>
        <v>49792.275000000001</v>
      </c>
      <c r="G62" s="5"/>
      <c r="H62" s="3"/>
      <c r="I62" s="3"/>
      <c r="J62" s="3"/>
    </row>
    <row r="63" spans="1:10" s="2" customFormat="1" ht="15" x14ac:dyDescent="0.25">
      <c r="A63" s="88">
        <v>3</v>
      </c>
      <c r="B63" s="21" t="s">
        <v>126</v>
      </c>
      <c r="C63" s="117" t="s">
        <v>180</v>
      </c>
      <c r="D63" s="117"/>
      <c r="E63" s="117"/>
      <c r="F63" s="21">
        <f>F62</f>
        <v>49792.275000000001</v>
      </c>
      <c r="G63" s="5"/>
      <c r="H63" s="3"/>
      <c r="I63" s="3"/>
      <c r="J63" s="3"/>
    </row>
    <row r="64" spans="1:10" s="2" customFormat="1" ht="45" x14ac:dyDescent="0.25">
      <c r="A64" s="89">
        <v>4</v>
      </c>
      <c r="B64" s="22" t="s">
        <v>128</v>
      </c>
      <c r="C64" s="118" t="s">
        <v>181</v>
      </c>
      <c r="D64" s="118"/>
      <c r="E64" s="118"/>
      <c r="F64" s="23">
        <f>F63</f>
        <v>49792.275000000001</v>
      </c>
      <c r="G64" s="24"/>
      <c r="H64" s="3"/>
      <c r="I64" s="3"/>
      <c r="J64" s="3"/>
    </row>
    <row r="65" spans="1:10" s="2" customFormat="1" ht="15" x14ac:dyDescent="0.25">
      <c r="A65" s="117" t="s">
        <v>130</v>
      </c>
      <c r="B65" s="117"/>
      <c r="C65" s="117"/>
      <c r="D65" s="117"/>
      <c r="E65" s="117"/>
      <c r="F65" s="88">
        <f>SUM(F61:F64)</f>
        <v>199169.1</v>
      </c>
      <c r="G65" s="5"/>
      <c r="H65" s="3"/>
      <c r="I65" s="3"/>
      <c r="J65" s="3"/>
    </row>
    <row r="66" spans="1:10" s="2" customFormat="1" ht="15.75" x14ac:dyDescent="0.25">
      <c r="A66" s="65" t="s">
        <v>131</v>
      </c>
      <c r="B66" s="66"/>
      <c r="C66" s="65" t="s">
        <v>132</v>
      </c>
      <c r="D66" s="67"/>
      <c r="E66" s="68"/>
      <c r="F66" s="68"/>
      <c r="G66" s="68"/>
      <c r="H66" s="3"/>
      <c r="I66" s="3"/>
      <c r="J66" s="3"/>
    </row>
    <row r="67" spans="1:10" s="2" customFormat="1" ht="15.75" x14ac:dyDescent="0.25">
      <c r="A67" s="65" t="s">
        <v>182</v>
      </c>
      <c r="B67" s="66"/>
      <c r="C67" s="65" t="s">
        <v>183</v>
      </c>
      <c r="D67" s="67"/>
      <c r="E67" s="68"/>
      <c r="F67" s="68"/>
      <c r="G67" s="68"/>
      <c r="H67" s="3"/>
      <c r="I67" s="3"/>
      <c r="J67" s="3"/>
    </row>
    <row r="68" spans="1:10" s="2" customFormat="1" ht="15.75" x14ac:dyDescent="0.25">
      <c r="A68" s="67"/>
      <c r="B68" s="1" t="s">
        <v>142</v>
      </c>
      <c r="C68" s="65"/>
      <c r="D68" s="67"/>
      <c r="E68" s="72" t="s">
        <v>142</v>
      </c>
      <c r="F68" s="68"/>
      <c r="G68" s="68"/>
      <c r="H68" s="3"/>
      <c r="I68" s="3"/>
      <c r="J68" s="3"/>
    </row>
    <row r="102" spans="17:17" x14ac:dyDescent="0.2">
      <c r="Q102" s="69">
        <v>0.7</v>
      </c>
    </row>
    <row r="131" spans="15:15" x14ac:dyDescent="0.2">
      <c r="O131" s="69"/>
    </row>
    <row r="132" spans="15:15" x14ac:dyDescent="0.2">
      <c r="O132" s="69"/>
    </row>
    <row r="133" spans="15:15" x14ac:dyDescent="0.2">
      <c r="O133" s="69"/>
    </row>
    <row r="134" spans="15:15" x14ac:dyDescent="0.2">
      <c r="O134" s="69"/>
    </row>
    <row r="135" spans="15:15" x14ac:dyDescent="0.2">
      <c r="O135" s="69"/>
    </row>
    <row r="136" spans="15:15" x14ac:dyDescent="0.2">
      <c r="O136" s="69"/>
    </row>
    <row r="137" spans="15:15" x14ac:dyDescent="0.2">
      <c r="O137" s="69"/>
    </row>
    <row r="138" spans="15:15" x14ac:dyDescent="0.2">
      <c r="O138" s="69"/>
    </row>
    <row r="139" spans="15:15" x14ac:dyDescent="0.2">
      <c r="O139" s="69"/>
    </row>
    <row r="188" ht="15.75" customHeight="1" x14ac:dyDescent="0.2"/>
  </sheetData>
  <mergeCells count="25">
    <mergeCell ref="C64:E64"/>
    <mergeCell ref="A65:E65"/>
    <mergeCell ref="A4:A5"/>
    <mergeCell ref="B4:B5"/>
    <mergeCell ref="C4:C5"/>
    <mergeCell ref="D4:D5"/>
    <mergeCell ref="A58:F58"/>
    <mergeCell ref="A59:F59"/>
    <mergeCell ref="C60:E60"/>
    <mergeCell ref="C61:E61"/>
    <mergeCell ref="C62:E62"/>
    <mergeCell ref="C63:E63"/>
    <mergeCell ref="A10:F10"/>
    <mergeCell ref="A53:E53"/>
    <mergeCell ref="A54:E54"/>
    <mergeCell ref="A55:E55"/>
    <mergeCell ref="A56:E56"/>
    <mergeCell ref="A11:E11"/>
    <mergeCell ref="A18:E18"/>
    <mergeCell ref="A45:E45"/>
    <mergeCell ref="A1:F1"/>
    <mergeCell ref="A2:F2"/>
    <mergeCell ref="A3:F3"/>
    <mergeCell ref="A9:E9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Смета с материалом</vt:lpstr>
      <vt:lpstr>Смета без материала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Bash</cp:lastModifiedBy>
  <cp:revision/>
  <dcterms:created xsi:type="dcterms:W3CDTF">1996-10-08T23:32:33Z</dcterms:created>
  <dcterms:modified xsi:type="dcterms:W3CDTF">2020-03-11T10:53:42Z</dcterms:modified>
  <cp:category/>
  <cp:contentStatus/>
</cp:coreProperties>
</file>